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974" documentId="120_S{2AC9BD13-BADA-5192-A53E-5A8FF88502F6}" xr6:coauthVersionLast="47" xr6:coauthVersionMax="47" xr10:uidLastSave="{00AC593D-FEBC-465C-BFAC-B086138F84B9}"/>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B2" i="3"/>
  <c r="G2" i="3"/>
  <c r="I2" i="3"/>
  <c r="J2" i="3"/>
  <c r="L2" i="3"/>
  <c r="B3" i="3"/>
  <c r="G3" i="3"/>
  <c r="I3" i="3"/>
  <c r="J3" i="3"/>
  <c r="L3" i="3"/>
  <c r="B4" i="3"/>
  <c r="G4" i="3"/>
  <c r="I4" i="3"/>
  <c r="J4" i="3"/>
  <c r="L4" i="3"/>
  <c r="J10" i="1"/>
  <c r="G5" i="4"/>
  <c r="G6"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9" i="9"/>
  <c r="B20" i="9"/>
  <c r="B21" i="9"/>
  <c r="B22" i="9"/>
  <c r="B23" i="9"/>
  <c r="B24" i="9"/>
  <c r="B25" i="9"/>
  <c r="B26" i="9"/>
  <c r="B27" i="9"/>
  <c r="B28" i="9"/>
  <c r="B29" i="9"/>
  <c r="B30" i="9"/>
  <c r="B31" i="9"/>
  <c r="B32" i="9"/>
  <c r="B33" i="9"/>
  <c r="B34" i="9"/>
  <c r="B35" i="9"/>
  <c r="B36" i="9"/>
  <c r="B37" i="9"/>
  <c r="B38" i="9"/>
  <c r="G19" i="9"/>
  <c r="G20" i="9"/>
  <c r="G21" i="9"/>
  <c r="G22" i="9"/>
  <c r="G23" i="9"/>
  <c r="G24" i="9"/>
  <c r="G25" i="9"/>
  <c r="G26" i="9"/>
  <c r="G27" i="9"/>
  <c r="G28" i="9"/>
  <c r="G29" i="9"/>
  <c r="G30" i="9"/>
  <c r="G31" i="9"/>
  <c r="G32" i="9"/>
  <c r="G33" i="9"/>
  <c r="G34" i="9"/>
  <c r="G35" i="9"/>
  <c r="G36" i="9"/>
  <c r="G37" i="9"/>
  <c r="G38" i="9"/>
  <c r="I19" i="9"/>
  <c r="I20" i="9"/>
  <c r="I21" i="9"/>
  <c r="I22" i="9"/>
  <c r="I23" i="9"/>
  <c r="I24" i="9"/>
  <c r="I25" i="9"/>
  <c r="I26" i="9"/>
  <c r="I27" i="9"/>
  <c r="I28" i="9"/>
  <c r="I29" i="9"/>
  <c r="I30" i="9"/>
  <c r="I31" i="9"/>
  <c r="I32" i="9"/>
  <c r="I33" i="9"/>
  <c r="I34" i="9"/>
  <c r="I35" i="9"/>
  <c r="I36" i="9"/>
  <c r="I37" i="9"/>
  <c r="I38" i="9"/>
  <c r="L19" i="9"/>
  <c r="L20" i="9"/>
  <c r="L21" i="9"/>
  <c r="L22" i="9"/>
  <c r="L23" i="9"/>
  <c r="L24" i="9"/>
  <c r="L25" i="9"/>
  <c r="L26" i="9"/>
  <c r="L27" i="9"/>
  <c r="L28" i="9"/>
  <c r="L29" i="9"/>
  <c r="L30" i="9"/>
  <c r="L31" i="9"/>
  <c r="L32" i="9"/>
  <c r="L33" i="9"/>
  <c r="L34" i="9"/>
  <c r="L35" i="9"/>
  <c r="L36" i="9"/>
  <c r="L37" i="9"/>
  <c r="L38" i="9"/>
  <c r="J19" i="9"/>
  <c r="J20" i="9"/>
  <c r="J21" i="9"/>
  <c r="J22" i="9"/>
  <c r="J23" i="9"/>
  <c r="J24" i="9"/>
  <c r="J25" i="9"/>
  <c r="J26" i="9"/>
  <c r="J27" i="9"/>
  <c r="J28" i="9"/>
  <c r="J29" i="9"/>
  <c r="J30" i="9"/>
  <c r="J31" i="9"/>
  <c r="J32" i="9"/>
  <c r="J33" i="9"/>
  <c r="J34" i="9"/>
  <c r="J35" i="9"/>
  <c r="J36" i="9"/>
  <c r="J37" i="9"/>
  <c r="J3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I2" i="9"/>
  <c r="I3" i="9"/>
  <c r="I4" i="9"/>
  <c r="I5" i="9"/>
  <c r="I6" i="9"/>
  <c r="I7" i="9"/>
  <c r="I8" i="9"/>
  <c r="I9" i="9"/>
  <c r="I10" i="9"/>
  <c r="I11" i="9"/>
  <c r="I12" i="9"/>
  <c r="I13" i="9"/>
  <c r="I14" i="9"/>
  <c r="I15" i="9"/>
  <c r="I16" i="9"/>
  <c r="I17" i="9"/>
  <c r="I18"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3" i="4"/>
  <c r="I3" i="4"/>
  <c r="J3" i="4"/>
  <c r="L3" i="4"/>
  <c r="B4" i="4"/>
  <c r="G4" i="4"/>
  <c r="I4" i="4"/>
  <c r="J4" i="4"/>
  <c r="L4"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<sst xmlns="http://schemas.openxmlformats.org/spreadsheetml/2006/main" count="180284" uniqueCount="39124">
  <si>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</si>
  <si>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</si>
  <si>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</si>
  <si>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</si>
  <si>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</si>
  <si>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</si>
  <si>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</si>
  <si>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</si>
  <si>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</si>
  <si>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</si>
  <si>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</si>
  <si>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</si>
  <si>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</si>
  <si>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</si>
  <si>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</si>
  <si>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</si>
  <si>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</si>
  <si>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</si>
  <si>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</si>
  <si>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</si>
  <si>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</si>
  <si>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</si>
  <si>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</si>
  <si>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</si>
  <si>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</si>
  <si>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</si>
  <si>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</si>
  <si>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</si>
  <si>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</si>
  <si>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</si>
  <si>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</si>
  <si>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</si>
  <si>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</si>
  <si>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</si>
  <si>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</si>
  <si>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</si>
  <si>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</si>
  <si>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</si>
  <si>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</si>
  <si>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</si>
  <si>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</si>
  <si>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</si>
  <si>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</si>
  <si>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</si>
  <si>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</si>
  <si>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</si>
  <si>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</si>
  <si>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</si>
  <si>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</si>
  <si>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</si>
  <si>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</si>
  <si>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</si>
  <si>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</si>
  <si>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</si>
  <si>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</si>
  <si>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</si>
  <si>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</si>
  <si>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</si>
  <si>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</si>
  <si>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</si>
  <si>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</si>
  <si>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</si>
  <si>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</si>
  <si>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</si>
  <si>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</si>
  <si>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</si>
  <si>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</si>
  <si>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</si>
  <si>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</si>
  <si>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</si>
  <si>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</si>
  <si>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</si>
  <si>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</si>
  <si>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</si>
  <si>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</si>
  <si>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</si>
  <si>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</si>
  <si>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</si>
  <si>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</si>
  <si>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</si>
  <si>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</si>
  <si>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</si>
  <si>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</si>
  <si>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</si>
  <si>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</si>
  <si>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</si>
  <si>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</si>
  <si>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</si>
  <si>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</si>
  <si>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</si>
  <si>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</si>
  <si>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</si>
  <si>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</si>
  <si>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</si>
  <si>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</si>
  <si>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</si>
  <si>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</si>
  <si>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</si>
  <si>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</si>
  <si>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</si>
  <si>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</si>
  <si>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</si>
  <si>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</si>
  <si>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</si>
  <si>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</si>
  <si>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</si>
  <si>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</si>
  <si>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</si>
  <si>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</si>
  <si>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</si>
  <si>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</si>
  <si>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</si>
  <si>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</si>
  <si>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</si>
  <si>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</si>
  <si>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</si>
  <si>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</si>
  <si>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</si>
  <si>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</si>
  <si>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</si>
  <si>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</si>
  <si>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</si>
  <si>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</si>
  <si>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</si>
  <si>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</si>
  <si>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</si>
  <si>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</si>
  <si>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</si>
  <si>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</si>
  <si>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</si>
  <si>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</si>
  <si>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</si>
  <si>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</si>
  <si>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</si>
  <si>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</si>
  <si>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</si>
  <si>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</si>
  <si>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</si>
  <si>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</si>
  <si>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</si>
  <si>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</si>
  <si>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</si>
  <si>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</si>
  <si>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</si>
  <si>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</si>
  <si>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</si>
  <si>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</si>
  <si>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</si>
  <si>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</si>
  <si>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</si>
  <si>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</si>
  <si>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</si>
  <si>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</si>
  <si>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</si>
  <si>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</si>
  <si>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</si>
  <si>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</si>
  <si>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</si>
  <si>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</si>
  <si>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</si>
  <si>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</si>
  <si>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</si>
  <si>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</si>
  <si>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</si>
  <si>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</si>
  <si>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</si>
  <si>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</si>
  <si>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</si>
  <si>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</si>
  <si>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</si>
  <si>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</si>
  <si>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</si>
  <si>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</si>
  <si>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</si>
  <si>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</si>
  <si>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</si>
  <si>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</si>
  <si>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</si>
  <si>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</si>
  <si>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</si>
  <si>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</si>
  <si>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</si>
  <si>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</si>
  <si>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</si>
  <si>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</si>
  <si>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</si>
  <si>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</si>
  <si>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</si>
  <si>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</si>
  <si>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</si>
  <si>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</si>
  <si>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</si>
  <si>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</si>
  <si>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</si>
  <si>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</si>
  <si>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</si>
  <si>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</si>
  <si>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</si>
  <si>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</si>
  <si>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</si>
  <si>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</si>
  <si>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</si>
  <si>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</si>
  <si>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</si>
  <si>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</si>
  <si>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</si>
  <si>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</si>
  <si>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</si>
  <si>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</si>
  <si>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</si>
  <si>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</si>
  <si>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</si>
  <si>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</si>
  <si>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</si>
  <si>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</si>
  <si>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</si>
  <si>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</si>
  <si>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</si>
  <si>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</si>
  <si>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</si>
  <si>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</si>
  <si>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</si>
  <si>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</si>
  <si>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</si>
  <si>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</si>
  <si>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</si>
  <si>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</si>
  <si>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</si>
  <si>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</si>
  <si>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</si>
  <si>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</si>
  <si>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</si>
  <si>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</si>
  <si>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</si>
  <si>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</si>
  <si>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</si>
  <si>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</si>
  <si>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</si>
  <si>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</si>
  <si>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</si>
  <si>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</si>
  <si>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</si>
  <si>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</si>
  <si>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</si>
  <si>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</si>
  <si>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</si>
  <si>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</si>
  <si>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</si>
  <si>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</si>
  <si>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</si>
  <si>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</si>
  <si>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</si>
  <si>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</si>
  <si>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</si>
  <si>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</si>
  <si>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</si>
  <si>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</si>
  <si>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</si>
  <si>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</si>
  <si>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</si>
  <si>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</si>
  <si>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</si>
  <si>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</si>
  <si>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</si>
  <si>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</si>
  <si>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</si>
  <si>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</si>
  <si>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</si>
  <si>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</si>
  <si>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</si>
  <si>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</si>
  <si>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</si>
  <si>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</si>
  <si>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</si>
  <si>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</si>
  <si>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</si>
  <si>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</si>
  <si>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</si>
  <si>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</si>
  <si>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</si>
  <si>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</si>
  <si>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</si>
  <si>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</si>
  <si>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</si>
  <si>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</si>
  <si>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</si>
  <si>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</si>
  <si>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</si>
  <si>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</si>
  <si>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</si>
  <si>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</si>
  <si>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</si>
  <si>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</si>
  <si>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</si>
  <si>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</si>
  <si>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</si>
  <si>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</si>
  <si>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</si>
  <si>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</si>
  <si>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</si>
  <si>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</si>
  <si>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</si>
  <si>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</si>
  <si>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</si>
  <si>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</si>
  <si>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</si>
  <si>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</si>
  <si>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</si>
  <si>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</si>
  <si>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</si>
  <si>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</si>
  <si>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</si>
  <si>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</si>
  <si>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</si>
  <si>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</si>
  <si>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</si>
  <si>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</si>
  <si>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</si>
  <si>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</si>
  <si>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</si>
  <si>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</si>
  <si>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</si>
  <si>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</si>
  <si>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</si>
  <si>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</si>
  <si>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</si>
  <si>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</si>
  <si>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</si>
  <si>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</si>
  <si>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</si>
  <si>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</si>
  <si>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</si>
  <si>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</si>
  <si>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</si>
  <si>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</si>
  <si>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</si>
  <si>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</si>
  <si>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</si>
  <si>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</si>
  <si>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</si>
  <si>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</si>
  <si>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</si>
  <si>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</si>
  <si>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</si>
  <si>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</si>
  <si>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</si>
  <si>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</si>
  <si>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</si>
  <si>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</si>
  <si>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</si>
  <si>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</si>
  <si>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</si>
  <si>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</si>
  <si>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</si>
  <si>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</si>
  <si>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</si>
  <si>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</si>
  <si>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</si>
  <si>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</si>
  <si>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</si>
  <si>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</si>
  <si>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</si>
  <si>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</si>
  <si>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</si>
  <si>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</si>
  <si>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</si>
  <si>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</si>
  <si>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</si>
  <si>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</si>
  <si>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</si>
  <si>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</si>
  <si>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</si>
  <si>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</si>
  <si>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</si>
  <si>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</si>
  <si>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</si>
  <si>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</si>
  <si>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</si>
  <si>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</si>
  <si>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</si>
  <si>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</si>
  <si>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</si>
  <si>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</si>
  <si>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</si>
  <si>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</si>
  <si>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</si>
  <si>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</si>
  <si>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</si>
  <si>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</si>
  <si>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</si>
  <si>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</si>
  <si>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</si>
  <si>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</si>
  <si>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</si>
  <si>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</si>
  <si>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</si>
  <si>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</si>
  <si>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</si>
  <si>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</si>
  <si>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</si>
  <si>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</si>
  <si>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</si>
  <si>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</si>
  <si>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</si>
  <si>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</si>
  <si>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</si>
  <si>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</si>
  <si>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</si>
  <si>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</si>
  <si>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</si>
  <si>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</si>
  <si>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</si>
  <si>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</si>
  <si>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</si>
  <si>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</si>
  <si>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</si>
  <si>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</si>
  <si>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</si>
  <si>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</si>
  <si>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</si>
  <si>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</si>
  <si>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</si>
  <si>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</si>
  <si>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</si>
  <si>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</si>
  <si>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</si>
  <si>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</si>
  <si>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</si>
  <si>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</si>
  <si>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</si>
  <si>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</si>
  <si>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</si>
  <si>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</si>
  <si>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</si>
  <si>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</si>
  <si>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</si>
  <si>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</si>
  <si>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</si>
  <si>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</si>
  <si>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</si>
  <si>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</si>
  <si>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</si>
  <si>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</si>
  <si>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</si>
  <si>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</si>
  <si>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</si>
  <si>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</si>
  <si>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</si>
  <si>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</si>
  <si>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</si>
  <si>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</si>
  <si>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</si>
  <si>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</si>
  <si>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</si>
  <si>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</si>
  <si>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</si>
  <si>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</si>
  <si>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</si>
  <si>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</si>
  <si>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</si>
  <si>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</si>
  <si>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</si>
  <si>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</si>
  <si>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</si>
  <si>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</si>
  <si>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</si>
  <si>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</si>
  <si>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</si>
  <si>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</si>
  <si>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</si>
  <si>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</si>
  <si>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</si>
  <si>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</si>
  <si>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</si>
  <si>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</si>
  <si>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</si>
  <si>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</si>
  <si>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</si>
  <si>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</si>
  <si>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</si>
  <si>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</si>
  <si>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</si>
  <si>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</si>
  <si>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</si>
  <si>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</si>
  <si>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</si>
  <si>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</si>
  <si>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</si>
  <si>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</si>
  <si>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</si>
  <si>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</si>
  <si>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</si>
  <si>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</si>
  <si>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</si>
  <si>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</si>
  <si>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</si>
  <si>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</si>
  <si>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</si>
  <si>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</si>
  <si>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</si>
  <si>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</si>
  <si>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</si>
  <si>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</si>
  <si>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</si>
  <si>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</si>
  <si>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</si>
  <si>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</si>
  <si>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</si>
  <si>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</si>
  <si>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</si>
  <si>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</si>
  <si>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</si>
  <si>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</si>
  <si>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</si>
  <si>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</si>
  <si>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</si>
  <si>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</si>
  <si>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</si>
  <si>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</si>
  <si>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</si>
  <si>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</si>
  <si>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</si>
  <si>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</si>
  <si>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</si>
  <si>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</si>
  <si>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</si>
  <si>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</si>
  <si>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</si>
  <si>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</si>
  <si>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</si>
  <si>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</si>
  <si>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</si>
  <si>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</si>
  <si>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</si>
  <si>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</si>
  <si>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</si>
  <si>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</si>
  <si>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</si>
  <si>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</si>
  <si>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</si>
  <si>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</si>
  <si>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</si>
  <si>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</si>
  <si>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</si>
  <si>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</si>
  <si>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</si>
  <si>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</si>
  <si>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</si>
  <si>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</si>
  <si>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</si>
  <si>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</si>
  <si>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</si>
  <si>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</si>
  <si>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</si>
  <si>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</si>
  <si>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</si>
  <si>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</si>
  <si>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</si>
  <si>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</si>
  <si>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</si>
  <si>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</si>
  <si>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</si>
  <si>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</si>
  <si>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</si>
  <si>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</si>
  <si>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</si>
  <si>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</si>
  <si>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</si>
  <si>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</si>
  <si>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</si>
  <si>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</si>
  <si>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</si>
  <si>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</si>
  <si>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</si>
  <si>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</si>
  <si>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</si>
  <si>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</si>
  <si>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</si>
  <si>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</si>
  <si>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</si>
  <si>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</si>
  <si>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</si>
  <si>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</si>
  <si>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</si>
  <si>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</si>
  <si>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</si>
  <si>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</si>
  <si>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</si>
  <si>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</si>
  <si>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</si>
  <si>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</si>
  <si>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</si>
  <si>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</si>
  <si>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</si>
  <si>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</si>
  <si>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</si>
  <si>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</si>
  <si>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</si>
  <si>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</si>
  <si>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</si>
  <si>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</si>
  <si>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</si>
  <si>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</si>
  <si>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</si>
  <si>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</si>
  <si>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</si>
  <si>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</si>
  <si>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</si>
  <si>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</si>
  <si>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</si>
  <si>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</si>
  <si>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</si>
  <si>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</si>
  <si>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</si>
  <si>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</si>
  <si>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</si>
  <si>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</si>
  <si>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</si>
  <si>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</si>
  <si>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</si>
  <si>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</si>
  <si>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</si>
  <si>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</si>
  <si>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</si>
  <si>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</si>
  <si>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</si>
  <si>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</si>
  <si>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</si>
  <si>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</si>
  <si>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</si>
  <si>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</si>
  <si>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</si>
  <si>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</si>
  <si>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</si>
  <si>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</si>
  <si>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</si>
  <si>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</si>
  <si>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</si>
  <si>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</si>
  <si>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</si>
  <si>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</si>
  <si>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</si>
  <si>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</si>
  <si>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</si>
  <si>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</si>
  <si>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</si>
  <si>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</si>
  <si>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</si>
  <si>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</si>
  <si>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</si>
  <si>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</si>
  <si>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</si>
  <si>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</si>
  <si>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</si>
  <si>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</si>
  <si>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</si>
  <si>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</si>
  <si>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</si>
  <si>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</si>
  <si>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</si>
  <si>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</si>
  <si>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</si>
  <si>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</si>
  <si>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</si>
  <si>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</si>
  <si>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</si>
  <si>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</si>
  <si>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</si>
  <si>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</si>
  <si>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</si>
  <si>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</si>
  <si>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</si>
  <si>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</si>
  <si>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</si>
  <si>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</si>
  <si>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</si>
  <si>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</si>
  <si>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</si>
  <si>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</si>
  <si>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</si>
  <si>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</si>
  <si>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</si>
  <si>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</si>
  <si>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</si>
  <si>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</si>
  <si>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</si>
  <si>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</si>
  <si>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</si>
  <si>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</si>
  <si>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</si>
  <si>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</si>
  <si>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</si>
  <si>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</si>
  <si>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</si>
  <si>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</si>
  <si>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</si>
  <si>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</si>
  <si>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</si>
  <si>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</si>
  <si>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</si>
  <si>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</si>
  <si>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</si>
  <si>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</si>
  <si>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</si>
  <si>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</si>
  <si>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</si>
  <si>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</si>
  <si>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</si>
  <si>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</si>
  <si>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</si>
  <si>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</si>
  <si>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</si>
  <si>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</si>
  <si>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</si>
  <si>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</si>
  <si>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</si>
  <si>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</si>
  <si>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</si>
  <si>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</si>
  <si>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</si>
  <si>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</si>
  <si>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</si>
  <si>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</si>
  <si>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</si>
  <si>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</si>
  <si>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</si>
  <si>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</si>
  <si>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</si>
  <si>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</si>
  <si>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</si>
  <si>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</si>
  <si>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</si>
  <si>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</si>
  <si>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</si>
  <si>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</si>
  <si>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</si>
  <si>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</si>
  <si>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</si>
  <si>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</si>
  <si>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</si>
  <si>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</si>
  <si>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</si>
  <si>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</si>
  <si>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</si>
  <si>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</si>
  <si>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</si>
  <si>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</si>
  <si>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</si>
  <si>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</si>
  <si>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</si>
  <si>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</si>
  <si>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</si>
  <si>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</si>
  <si>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</si>
  <si>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</si>
  <si>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</si>
  <si>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</si>
  <si>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</si>
  <si>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</si>
  <si>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</si>
  <si>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</si>
  <si>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</si>
  <si>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</si>
  <si>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</si>
  <si>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</si>
  <si>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</si>
  <si>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</si>
  <si>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</si>
  <si>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</si>
  <si>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</si>
  <si>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</si>
  <si>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</si>
  <si>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</si>
  <si>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</si>
  <si>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</si>
  <si>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</si>
  <si>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</si>
  <si>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</si>
  <si>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</si>
  <si>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</si>
  <si>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</si>
  <si>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</si>
  <si>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</si>
  <si>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</si>
  <si>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</si>
  <si>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</si>
  <si>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</si>
  <si>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</si>
  <si>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</si>
  <si>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</si>
  <si>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</si>
  <si>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</si>
  <si>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</si>
  <si>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</si>
  <si>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</si>
  <si>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</si>
  <si>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</si>
  <si>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</si>
  <si>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</si>
  <si>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</si>
  <si>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</si>
  <si>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</si>
  <si>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</si>
  <si>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</si>
  <si>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</si>
  <si>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</si>
  <si>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</si>
  <si>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</si>
  <si>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</si>
  <si>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</si>
  <si>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</si>
  <si>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</si>
  <si>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</si>
  <si>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</si>
  <si>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</si>
  <si>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</si>
  <si>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</si>
  <si>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</si>
  <si>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</si>
  <si>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</si>
  <si>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</si>
  <si>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</si>
  <si>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</si>
  <si>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</si>
  <si>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</si>
  <si>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</si>
  <si>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</si>
  <si>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</si>
  <si>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</si>
  <si>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</si>
  <si>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</si>
  <si>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</si>
  <si>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</si>
  <si>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</si>
  <si>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</si>
  <si>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</si>
  <si>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</si>
  <si>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</si>
  <si>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</si>
  <si>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</si>
  <si>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</si>
  <si>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</si>
  <si>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</si>
  <si>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</si>
  <si>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</si>
  <si>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</si>
  <si>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</si>
  <si>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</si>
  <si>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</si>
  <si>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</si>
  <si>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</si>
  <si>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</si>
  <si>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</si>
  <si>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</si>
  <si>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</si>
  <si>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</si>
  <si>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</si>
  <si>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</si>
  <si>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</si>
  <si>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</si>
  <si>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</si>
  <si>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</si>
  <si>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</si>
  <si>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</si>
  <si>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</si>
  <si>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</si>
  <si>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</si>
  <si>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</si>
  <si>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</si>
  <si>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</si>
  <si>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</si>
  <si>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</si>
  <si>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</si>
  <si>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</si>
  <si>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</si>
  <si>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</si>
  <si>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</si>
  <si>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</si>
  <si>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</si>
  <si>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</si>
  <si>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</si>
  <si>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</si>
  <si>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</si>
  <si>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</si>
  <si>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</si>
  <si>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</si>
  <si>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</si>
  <si>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</si>
  <si>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</si>
  <si>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</si>
  <si>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</si>
  <si>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</si>
  <si>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</si>
  <si>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</si>
  <si>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</si>
  <si>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</si>
  <si>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</si>
  <si>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</si>
  <si>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</si>
  <si>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</si>
  <si>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</si>
  <si>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</si>
  <si>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</si>
  <si>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</si>
  <si>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</si>
  <si>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</si>
  <si>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</si>
  <si>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</si>
  <si>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</si>
  <si>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</si>
  <si>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</si>
  <si>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</si>
  <si>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</si>
  <si>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</si>
  <si>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</si>
  <si>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</si>
  <si>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</si>
  <si>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</si>
  <si>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</si>
  <si>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</si>
  <si>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</si>
  <si>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</si>
  <si>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</si>
  <si>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</si>
  <si>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</si>
  <si>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</si>
  <si>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</si>
  <si>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</si>
  <si>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</si>
  <si>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</si>
  <si>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</si>
  <si>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</si>
  <si>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</si>
  <si>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</si>
  <si>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</si>
  <si>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</si>
  <si>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</si>
  <si>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</si>
  <si>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</si>
  <si>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</si>
  <si>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</si>
  <si>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</si>
  <si>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</si>
  <si>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</si>
  <si>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</si>
  <si>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</si>
  <si>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</si>
  <si>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</si>
  <si>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</si>
  <si>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</si>
  <si>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</si>
  <si>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</si>
  <si>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</si>
  <si>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</si>
  <si>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</si>
  <si>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</si>
  <si>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</si>
  <si>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</si>
  <si>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</si>
  <si>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</si>
  <si>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</si>
  <si>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</si>
  <si>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</si>
  <si>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</si>
  <si>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</si>
  <si>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</si>
  <si>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</si>
  <si>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</si>
  <si>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</si>
  <si>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</si>
  <si>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</si>
  <si>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</si>
  <si>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</si>
  <si>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</si>
  <si>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</si>
  <si>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</si>
  <si>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</si>
  <si>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</si>
  <si>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</si>
  <si>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</si>
  <si>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</si>
  <si>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</si>
  <si>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</si>
  <si>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</si>
  <si>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</si>
  <si>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</si>
  <si>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</si>
  <si>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</si>
  <si>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</si>
  <si>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</si>
  <si>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</si>
  <si>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</si>
  <si>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</si>
  <si>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</si>
  <si>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</si>
  <si>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</si>
  <si>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</si>
  <si>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</si>
  <si>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</si>
  <si>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</si>
  <si>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</si>
  <si>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</si>
  <si>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</si>
  <si>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</si>
  <si>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</si>
  <si>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</si>
  <si>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</si>
  <si>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</si>
  <si>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</si>
  <si>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</si>
  <si>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</si>
  <si>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</si>
  <si>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</si>
  <si>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</si>
  <si>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</si>
  <si>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</si>
  <si>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</si>
  <si>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</si>
  <si>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</si>
  <si>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</si>
  <si>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</si>
  <si>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</si>
  <si>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</si>
  <si>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</si>
  <si>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</si>
  <si>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</si>
  <si>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</si>
  <si>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</si>
  <si>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</si>
  <si>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</si>
  <si>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</si>
  <si>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</si>
  <si>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</si>
  <si>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</si>
  <si>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</si>
  <si>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</si>
  <si>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</si>
  <si>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</si>
  <si>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</si>
  <si>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</si>
  <si>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</si>
  <si>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</si>
  <si>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</si>
  <si>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</si>
  <si>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</si>
  <si>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</si>
  <si>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</si>
  <si>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</si>
  <si>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</si>
  <si>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</si>
  <si>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</si>
  <si>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</si>
  <si>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</si>
  <si>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</si>
  <si>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</si>
  <si>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</si>
  <si>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</si>
  <si>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</si>
  <si>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</si>
  <si>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</si>
  <si>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</si>
  <si>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</si>
  <si>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</si>
  <si>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</si>
  <si>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</si>
  <si>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</si>
  <si>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</si>
  <si>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</si>
  <si>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</si>
  <si>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</si>
  <si>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</si>
  <si>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</si>
  <si>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</si>
  <si>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</si>
  <si>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</si>
  <si>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</si>
  <si>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</si>
  <si>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</si>
  <si>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</si>
  <si>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</si>
  <si>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</si>
  <si>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</si>
  <si>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</si>
  <si>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</si>
  <si>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</si>
  <si>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</si>
  <si>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</si>
  <si>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</si>
  <si>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</si>
  <si>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</si>
  <si>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</si>
  <si>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</si>
  <si>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</si>
  <si>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</si>
  <si>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</si>
  <si>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</si>
  <si>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</si>
  <si>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</si>
  <si>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</si>
  <si>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</si>
  <si>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</si>
  <si>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</si>
  <si>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</si>
  <si>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</si>
  <si>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</si>
  <si>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</si>
  <si>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</si>
  <si>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</si>
  <si>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</si>
  <si>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</si>
  <si>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</si>
  <si>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</si>
  <si>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</si>
  <si>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</si>
  <si>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</si>
  <si>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</si>
  <si>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</si>
  <si>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</si>
  <si>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</si>
  <si>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</si>
  <si>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</si>
  <si>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</si>
  <si>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</si>
  <si>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</si>
  <si>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</si>
  <si>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</si>
  <si>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</si>
  <si>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</si>
  <si>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</si>
  <si>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</si>
  <si>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</si>
  <si>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</si>
  <si>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</si>
  <si>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</si>
  <si>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</si>
  <si>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</si>
  <si>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</si>
  <si>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</si>
  <si>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</si>
  <si>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</si>
  <si>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</si>
  <si>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</si>
  <si>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</si>
  <si>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</si>
  <si>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</si>
  <si>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</si>
  <si>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</si>
  <si>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</si>
  <si>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</si>
  <si>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</si>
  <si>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</si>
  <si>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</si>
  <si>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</si>
  <si>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</si>
  <si>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</si>
  <si>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</si>
  <si>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</si>
  <si>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</si>
  <si>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</si>
  <si>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</si>
  <si>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</si>
  <si>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</si>
  <si>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</si>
  <si>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</si>
  <si>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</si>
  <si>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</si>
  <si>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</si>
  <si>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</si>
  <si>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</si>
  <si>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</si>
  <si>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</si>
  <si>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</si>
  <si>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</si>
  <si>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</si>
  <si>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</si>
  <si>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</si>
  <si>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</si>
  <si>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</si>
  <si>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</si>
  <si>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</si>
  <si>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</si>
  <si>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</si>
  <si>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</si>
  <si>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</si>
  <si>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</si>
  <si>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</si>
  <si>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</si>
  <si>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</si>
  <si>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</si>
  <si>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</si>
  <si>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</si>
  <si>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</si>
  <si>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</si>
  <si>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</si>
  <si>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</si>
  <si>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</si>
  <si>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</si>
  <si>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</si>
  <si>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</si>
  <si>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</si>
  <si>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</si>
  <si>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</si>
  <si>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</si>
  <si>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</si>
  <si>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</si>
  <si>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</si>
  <si>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</si>
  <si>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</si>
  <si>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</si>
  <si>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</si>
  <si>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</si>
  <si>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</si>
  <si>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</si>
  <si>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</si>
  <si>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</si>
  <si>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</si>
  <si>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</si>
  <si>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</si>
  <si>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</si>
  <si>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</si>
  <si>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</si>
  <si>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</si>
  <si>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</si>
  <si>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</si>
  <si>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</si>
  <si>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</si>
  <si>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</si>
  <si>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</si>
  <si>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</si>
  <si>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</si>
  <si>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</si>
  <si>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</si>
  <si>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</si>
  <si>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</si>
  <si>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</si>
  <si>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</si>
  <si>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</si>
  <si>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</si>
  <si>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</si>
  <si>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</si>
  <si>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</si>
  <si>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</si>
  <si>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</si>
  <si>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</si>
  <si>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</si>
  <si>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</si>
  <si>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</si>
  <si>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</si>
  <si>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</si>
  <si>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</si>
  <si>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</si>
  <si>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</si>
  <si>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</si>
  <si>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</si>
  <si>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</si>
  <si>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</si>
  <si>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</si>
  <si>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</si>
  <si>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</si>
  <si>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</si>
  <si>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</si>
  <si>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</si>
  <si>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</si>
  <si>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</si>
  <si>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</si>
  <si>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</si>
  <si>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</si>
  <si>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</si>
  <si>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</si>
  <si>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</si>
  <si>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</si>
  <si>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</si>
  <si>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</si>
  <si>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</si>
  <si>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</si>
  <si>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</si>
  <si>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</si>
  <si>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</si>
  <si>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</si>
  <si>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</si>
  <si>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</si>
  <si>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</si>
  <si>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</si>
  <si>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</si>
  <si>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</si>
  <si>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</si>
  <si>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</si>
  <si>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</si>
  <si>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</si>
  <si>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</si>
  <si>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</si>
  <si>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</si>
  <si>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</si>
  <si>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</si>
  <si>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</si>
  <si>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</si>
  <si>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</si>
  <si>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</si>
  <si>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</si>
  <si>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</si>
  <si>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</si>
  <si>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</si>
  <si>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</si>
  <si>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</si>
  <si>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</si>
  <si>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</si>
  <si>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</si>
  <si>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</si>
  <si>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</si>
  <si>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</si>
  <si>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</si>
  <si>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</si>
  <si>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</si>
  <si>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</si>
  <si>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</si>
  <si>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</si>
  <si>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</si>
  <si>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</si>
  <si>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</si>
  <si>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</si>
  <si>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</si>
  <si>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</si>
  <si>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</si>
  <si>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</si>
  <si>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</si>
  <si>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</si>
  <si>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</si>
  <si>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</si>
  <si>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</si>
  <si>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</si>
  <si>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</si>
  <si>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</si>
  <si>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</si>
  <si>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</si>
  <si>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</si>
  <si>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</si>
  <si>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</si>
  <si>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</si>
  <si>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</si>
  <si>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</si>
  <si>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</si>
  <si>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</si>
  <si>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</si>
  <si>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</si>
  <si>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</si>
  <si>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</si>
  <si>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</si>
  <si>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</si>
  <si>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</si>
  <si>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</si>
  <si>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</si>
  <si>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</si>
  <si>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</si>
  <si>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</si>
  <si>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</si>
  <si>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</si>
  <si>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</si>
  <si>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</si>
  <si>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</si>
  <si>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</si>
  <si>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</si>
  <si>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</si>
  <si>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</si>
  <si>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</si>
  <si>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</si>
  <si>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</si>
  <si>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</si>
  <si>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</si>
  <si>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</si>
  <si>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</si>
  <si>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</si>
  <si>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</si>
  <si>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</si>
  <si>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</si>
  <si>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</si>
  <si>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</si>
  <si>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</si>
  <si>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</si>
  <si>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</si>
  <si>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</si>
  <si>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</si>
  <si>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</si>
  <si>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</si>
  <si>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</si>
  <si>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</si>
  <si>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</si>
  <si>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</si>
  <si>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</si>
  <si>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</si>
  <si>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</si>
  <si>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</si>
  <si>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</si>
  <si>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</si>
  <si>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</si>
  <si>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</si>
  <si>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</si>
  <si>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</si>
  <si>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</si>
  <si>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</si>
  <si>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</si>
  <si>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</si>
  <si>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</si>
  <si>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</si>
  <si>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</si>
  <si>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</si>
  <si>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</si>
  <si>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</si>
  <si>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</si>
  <si>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</si>
  <si>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</si>
  <si>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</si>
  <si>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</si>
  <si>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</si>
  <si>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</si>
  <si>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</si>
  <si>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</si>
  <si>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</si>
  <si>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</si>
  <si>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</si>
  <si>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</si>
  <si>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</si>
  <si>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</si>
  <si>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</si>
  <si>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</si>
  <si>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</si>
  <si>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</si>
  <si>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</si>
  <si>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</si>
  <si>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</si>
  <si>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</si>
  <si>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</si>
  <si>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</si>
  <si>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</si>
  <si>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</si>
  <si>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</si>
  <si>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</si>
  <si>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</si>
  <si>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</si>
  <si>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</si>
  <si>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</si>
  <si>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</si>
  <si>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</si>
  <si>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</si>
  <si>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</si>
  <si>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</si>
  <si>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</si>
  <si>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</si>
  <si>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</si>
  <si>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</si>
  <si>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</si>
  <si>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</si>
  <si>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</si>
  <si>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</si>
  <si>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</si>
  <si>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</si>
  <si>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</si>
  <si>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</si>
  <si>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</si>
  <si>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</si>
  <si>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</si>
  <si>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</si>
  <si>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</si>
  <si>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</si>
  <si>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</si>
  <si>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</si>
  <si>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</si>
  <si>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</si>
  <si>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</si>
  <si>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</si>
  <si>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</si>
  <si>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</si>
  <si>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</si>
  <si>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</si>
  <si>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</si>
  <si>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</si>
  <si>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</si>
  <si>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</si>
  <si>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</si>
  <si>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</si>
  <si>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</si>
  <si>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</si>
  <si>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</si>
  <si>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</si>
  <si>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</si>
  <si>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</si>
  <si>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</si>
  <si>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</si>
  <si>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</si>
  <si>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</si>
  <si>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</si>
  <si>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</si>
  <si>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</si>
  <si>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</si>
  <si>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</si>
  <si>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</si>
  <si>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</si>
  <si>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</si>
  <si>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</si>
  <si>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</si>
  <si>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</si>
  <si>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</si>
  <si>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</si>
  <si>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</si>
  <si>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</si>
  <si>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</si>
  <si>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</si>
  <si>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</si>
  <si>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</si>
  <si>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</si>
  <si>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</si>
  <si>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</si>
  <si>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</si>
  <si>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</si>
  <si>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</si>
  <si>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</si>
  <si>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</si>
  <si>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</si>
  <si>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</si>
  <si>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</si>
  <si>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</si>
  <si>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</si>
  <si>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</si>
  <si>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</si>
  <si>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</si>
  <si>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</si>
  <si>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</si>
  <si>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</si>
  <si>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</si>
  <si>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</si>
  <si>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</si>
  <si>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</si>
  <si>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</si>
  <si>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</si>
  <si>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</si>
  <si>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</si>
  <si>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</si>
  <si>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</si>
  <si>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</si>
  <si>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</si>
  <si>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</si>
  <si>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</si>
  <si>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</si>
  <si>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</si>
  <si>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</si>
  <si>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</si>
  <si>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</si>
  <si>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</si>
  <si>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</si>
  <si>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</si>
  <si>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</si>
  <si>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</si>
  <si>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</si>
  <si>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</si>
  <si>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</si>
  <si>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</si>
  <si>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</si>
  <si>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</si>
  <si>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</si>
  <si>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</si>
  <si>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</si>
  <si>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</si>
  <si>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</si>
  <si>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</si>
  <si>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</si>
  <si>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</si>
  <si>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</si>
  <si>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</si>
  <si>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</si>
  <si>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</si>
  <si>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</si>
  <si>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</si>
  <si>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</si>
  <si>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</si>
  <si>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</si>
  <si>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</si>
  <si>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</si>
  <si>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</si>
  <si>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</si>
  <si>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</si>
  <si>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</si>
  <si>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</si>
  <si>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</si>
  <si>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</si>
  <si>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</si>
  <si>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</si>
  <si>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</si>
  <si>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</si>
  <si>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</si>
  <si>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</si>
  <si>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</si>
  <si>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</si>
  <si>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</si>
  <si>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</si>
  <si>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</si>
  <si>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</si>
  <si>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</si>
  <si>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</si>
  <si>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</si>
  <si>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</si>
  <si>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</si>
  <si>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</si>
  <si>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</si>
  <si>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</si>
  <si>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</si>
  <si>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</si>
  <si>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</si>
  <si>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</si>
  <si>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</si>
  <si>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</si>
  <si>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</si>
  <si>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</si>
  <si>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</si>
  <si>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</si>
  <si>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</si>
  <si>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</si>
  <si>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</si>
  <si>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</si>
  <si>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</si>
  <si>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</si>
  <si>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</si>
  <si>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</si>
  <si>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</si>
  <si>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</si>
  <si>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</si>
  <si>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</si>
  <si>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</si>
  <si>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</si>
  <si>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</si>
  <si>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</si>
  <si>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</si>
  <si>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</si>
  <si>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</si>
  <si>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</si>
  <si>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</si>
  <si>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</si>
  <si>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</si>
  <si>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</si>
  <si>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</si>
  <si>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</si>
  <si>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</si>
  <si>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</si>
  <si>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</si>
  <si>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</si>
  <si>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</si>
  <si>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</si>
  <si>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</si>
  <si>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</si>
  <si>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</si>
  <si>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</si>
  <si>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</si>
  <si>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</si>
  <si>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</si>
  <si>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</si>
  <si>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</si>
  <si>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</si>
  <si>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</si>
  <si>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</si>
  <si>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</si>
  <si>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</si>
  <si>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</si>
  <si>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</si>
  <si>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</si>
  <si>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</si>
  <si>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</si>
  <si>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</si>
  <si>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</si>
  <si>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</si>
  <si>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</si>
  <si>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</si>
  <si>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</si>
  <si>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</si>
  <si>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</si>
  <si>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</si>
  <si>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</si>
  <si>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</si>
  <si>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</si>
  <si>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</si>
  <si>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</si>
  <si>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</si>
  <si>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</si>
  <si>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</si>
  <si>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</si>
  <si>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</si>
  <si>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</si>
  <si>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</si>
  <si>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</si>
  <si>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</si>
  <si>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</si>
  <si>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</si>
  <si>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</si>
  <si>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</si>
  <si>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</si>
  <si>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</si>
  <si>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</si>
  <si>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</si>
  <si>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</si>
  <si>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</si>
  <si>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</si>
  <si>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</si>
  <si>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</si>
  <si>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</si>
  <si>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</si>
  <si>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</si>
  <si>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</si>
  <si>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</si>
  <si>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</si>
  <si>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</si>
  <si>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</si>
  <si>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</si>
  <si>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</si>
  <si>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</si>
  <si>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</si>
  <si>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</si>
  <si>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</si>
  <si>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</si>
  <si>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</si>
  <si>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</si>
  <si>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</si>
  <si>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</si>
  <si>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</si>
  <si>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</si>
  <si>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</si>
  <si>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</si>
  <si>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</si>
  <si>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</si>
  <si>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</si>
  <si>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</si>
  <si>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</si>
  <si>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</si>
  <si>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</si>
  <si>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</si>
  <si>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</si>
  <si>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</si>
  <si>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</si>
  <si>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</si>
  <si>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</si>
  <si>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</si>
  <si>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</si>
  <si>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</si>
  <si>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</si>
  <si>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</si>
  <si>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</si>
  <si>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</si>
  <si>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</si>
  <si>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</si>
  <si>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</si>
  <si>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</si>
  <si>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</si>
  <si>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</si>
  <si>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</si>
  <si>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</si>
  <si>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</si>
  <si>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</si>
  <si>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</si>
  <si>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</si>
  <si>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</si>
  <si>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</si>
  <si>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</si>
  <si>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</si>
  <si>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</si>
  <si>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</si>
  <si>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</si>
  <si>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</si>
  <si>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</si>
  <si>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</si>
  <si>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</si>
  <si>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</si>
  <si>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</si>
  <si>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</si>
  <si>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</si>
  <si>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</si>
  <si>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</si>
  <si>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</si>
  <si>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</si>
  <si>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</si>
  <si>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</si>
  <si>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</si>
  <si>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</si>
  <si>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</si>
  <si>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</si>
  <si>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</si>
  <si>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</si>
  <si>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</si>
  <si>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</si>
  <si>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</si>
  <si>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</si>
  <si>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</si>
  <si>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</si>
  <si>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</si>
  <si>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</si>
  <si>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</si>
  <si>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</si>
  <si>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</si>
  <si>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</si>
  <si>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</si>
  <si>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</si>
  <si>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</si>
  <si>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</si>
  <si>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</si>
  <si>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</si>
  <si>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</si>
  <si>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</si>
  <si>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</si>
  <si>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</si>
  <si>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</si>
  <si>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</si>
  <si>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</si>
  <si>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</si>
  <si>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</si>
  <si>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</si>
  <si>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</si>
  <si>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</si>
  <si>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</si>
  <si>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</si>
  <si>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</si>
  <si>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</si>
  <si>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</si>
  <si>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</si>
  <si>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</si>
  <si>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</si>
  <si>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</si>
  <si>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</si>
  <si>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</si>
  <si>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</si>
  <si>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</si>
  <si>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</si>
  <si>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</si>
  <si>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</si>
  <si>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</si>
  <si>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</si>
  <si>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</si>
  <si>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</si>
  <si>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</si>
  <si>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</si>
  <si>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</si>
  <si>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</si>
  <si>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</si>
  <si>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</si>
  <si>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</si>
  <si>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</si>
  <si>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</si>
  <si>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</si>
  <si>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</si>
  <si>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</si>
  <si>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</si>
  <si>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</si>
  <si>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</si>
  <si>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</si>
  <si>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</si>
  <si>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</si>
  <si>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</si>
  <si>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</si>
  <si>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</si>
  <si>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</si>
  <si>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</si>
  <si>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</si>
  <si>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</si>
  <si>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</si>
  <si>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</si>
  <si>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</si>
  <si>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</si>
  <si>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</si>
  <si>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</si>
  <si>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</si>
  <si>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</si>
  <si>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</si>
  <si>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</si>
  <si>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</si>
  <si>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</si>
  <si>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</si>
  <si>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</si>
  <si>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</si>
  <si>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</si>
  <si>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</si>
  <si>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</si>
  <si>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</si>
  <si>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</si>
  <si>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</si>
  <si>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</si>
  <si>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</si>
  <si>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</si>
  <si>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</si>
  <si>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</si>
  <si>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</si>
  <si>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</si>
  <si>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</si>
  <si>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</si>
  <si>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</si>
  <si>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</si>
  <si>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</si>
  <si>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</si>
  <si>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</si>
  <si>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</si>
  <si>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</si>
  <si>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</si>
  <si>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</si>
  <si>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</si>
  <si>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</si>
  <si>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</si>
  <si>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</si>
  <si>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</si>
  <si>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</si>
  <si>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</si>
  <si>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</si>
  <si>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</si>
  <si>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</si>
  <si>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</si>
  <si>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</si>
  <si>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</si>
  <si>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</si>
  <si>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</si>
  <si>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</si>
  <si>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</si>
  <si>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</si>
  <si>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</si>
  <si>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</si>
  <si>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</si>
  <si>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</si>
  <si>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</si>
  <si>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</si>
  <si>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</si>
  <si>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</si>
  <si>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</si>
  <si>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</si>
  <si>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</si>
  <si>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</si>
  <si>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</si>
  <si>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</si>
  <si>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</si>
  <si>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</si>
  <si>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</si>
  <si>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</si>
  <si>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</si>
  <si>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</si>
  <si>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</si>
  <si>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</si>
  <si>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</si>
  <si>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</si>
  <si>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</si>
  <si>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</si>
  <si>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</si>
  <si>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</si>
  <si>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</si>
  <si>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</si>
  <si>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</si>
  <si>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</si>
  <si>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</si>
  <si>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</si>
  <si>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</si>
  <si>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</si>
  <si>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</si>
  <si>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</si>
  <si>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</si>
  <si>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</si>
  <si>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</si>
  <si>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</si>
  <si>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</si>
  <si>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</si>
  <si>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</si>
  <si>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</si>
  <si>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</si>
  <si>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</si>
  <si>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</si>
  <si>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</si>
  <si>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</si>
  <si>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</si>
  <si>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</si>
  <si>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</si>
  <si>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</si>
  <si>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</si>
  <si>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</si>
  <si>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</si>
  <si>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</si>
  <si>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</si>
  <si>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</si>
  <si>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</si>
  <si>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</si>
  <si>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</si>
  <si>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</si>
  <si>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</si>
  <si>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</si>
  <si>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</si>
  <si>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</si>
  <si>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</si>
  <si>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</si>
  <si>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</si>
  <si>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</si>
  <si>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</si>
  <si>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</si>
  <si>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</si>
  <si>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</si>
  <si>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</si>
  <si>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</si>
  <si>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</si>
  <si>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</si>
  <si>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</si>
  <si>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</si>
  <si>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</si>
  <si>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</si>
  <si>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</si>
  <si>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</si>
  <si>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</si>
  <si>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</si>
  <si>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</si>
  <si>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</si>
  <si>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</si>
  <si>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</si>
  <si>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</si>
  <si>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</si>
  <si>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</si>
  <si>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</si>
  <si>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</si>
  <si>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</si>
  <si>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</si>
  <si>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</si>
  <si>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</si>
  <si>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</si>
  <si>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</si>
  <si>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</si>
  <si>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</si>
  <si>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</si>
  <si>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</si>
  <si>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</si>
  <si>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</si>
  <si>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</si>
  <si>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</si>
  <si>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</si>
  <si>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</si>
  <si>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</si>
  <si>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</si>
  <si>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</si>
  <si>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</si>
  <si>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</si>
  <si>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</si>
  <si>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</si>
  <si>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</si>
  <si>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</si>
  <si>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</si>
  <si>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</si>
  <si>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</si>
  <si>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</si>
  <si>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</si>
  <si>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</si>
  <si>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</si>
  <si>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</si>
  <si>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</si>
  <si>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</si>
  <si>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</si>
  <si>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</si>
  <si>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</si>
  <si>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</si>
  <si>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</si>
  <si>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</si>
  <si>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</si>
  <si>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</si>
  <si>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</si>
  <si>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</si>
  <si>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</si>
  <si>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</si>
  <si>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</si>
  <si>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</si>
  <si>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</si>
  <si>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</si>
  <si>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</si>
  <si>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</si>
  <si>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</si>
  <si>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</si>
  <si>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</si>
  <si>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</si>
  <si>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</si>
  <si>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</si>
  <si>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</si>
  <si>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</si>
  <si>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</si>
  <si>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</si>
  <si>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</si>
  <si>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</si>
  <si>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</si>
  <si>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</si>
  <si>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</si>
  <si>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</si>
  <si>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</si>
  <si>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</si>
  <si>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</si>
  <si>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</si>
  <si>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</si>
  <si>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</si>
  <si>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</si>
  <si>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</si>
  <si>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</si>
  <si>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</si>
  <si>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</si>
  <si>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</si>
  <si>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</si>
  <si>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</si>
  <si>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</si>
  <si>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</si>
  <si>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</si>
  <si>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</si>
  <si>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</si>
  <si>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</si>
  <si>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</si>
  <si>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</si>
  <si>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</si>
  <si>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</si>
  <si>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</si>
  <si>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</si>
  <si>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</si>
  <si>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</si>
  <si>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</si>
  <si>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</si>
  <si>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</si>
  <si>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</si>
  <si>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</si>
  <si>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</si>
  <si>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</si>
  <si>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</si>
  <si>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</si>
  <si>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</si>
  <si>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</si>
  <si>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</si>
  <si>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</si>
  <si>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</si>
  <si>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</si>
  <si>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</si>
  <si>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</si>
  <si>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</si>
  <si>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</si>
  <si>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</si>
  <si>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</si>
  <si>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</si>
  <si>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</si>
  <si>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</si>
  <si>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</si>
  <si>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</si>
  <si>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</si>
  <si>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</si>
  <si>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</si>
  <si>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</si>
  <si>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</si>
  <si>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</si>
  <si>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</si>
  <si>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</si>
  <si>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</si>
  <si>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</si>
  <si>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</si>
  <si>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</si>
  <si>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</si>
  <si>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</si>
  <si>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</si>
  <si>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</si>
  <si>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</si>
  <si>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</si>
  <si>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</si>
  <si>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</si>
  <si>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</si>
  <si>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</si>
  <si>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</si>
  <si>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</si>
  <si>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</si>
  <si>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</si>
  <si>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</si>
  <si>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</si>
  <si>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</si>
  <si>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</si>
  <si>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</si>
  <si>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</si>
  <si>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</si>
  <si>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</si>
  <si>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</si>
  <si>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</si>
  <si>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</si>
  <si>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</si>
  <si>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</si>
  <si>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</si>
  <si>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</si>
  <si>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</si>
  <si>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</si>
  <si>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</si>
  <si>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</si>
  <si>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</si>
  <si>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</si>
  <si>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</si>
  <si>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</si>
  <si>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</si>
  <si>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</si>
  <si>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</si>
  <si>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</si>
  <si>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</si>
  <si>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</si>
  <si>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</si>
  <si>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</si>
  <si>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</si>
  <si>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</si>
  <si>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</si>
  <si>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</si>
  <si>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</si>
  <si>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</si>
  <si>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</si>
  <si>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</si>
  <si>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</si>
  <si>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</si>
  <si>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</si>
  <si>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</si>
  <si>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</si>
  <si>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</si>
  <si>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</si>
  <si>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</si>
  <si>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</si>
  <si>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</si>
  <si>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</si>
  <si>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</si>
  <si>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</si>
  <si>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</si>
  <si>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</si>
  <si>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</si>
  <si>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</si>
  <si>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</si>
  <si>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</si>
  <si>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</si>
  <si>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</si>
  <si>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</si>
  <si>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</si>
  <si>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</si>
  <si>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</si>
  <si>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</si>
  <si>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</si>
  <si>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</si>
  <si>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</si>
  <si>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</si>
  <si>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</si>
  <si>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</si>
  <si>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</si>
  <si>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</si>
  <si>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</si>
  <si>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</si>
  <si>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</si>
  <si>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</si>
  <si>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</si>
  <si>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</si>
  <si>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</si>
  <si>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</si>
  <si>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</si>
  <si>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</si>
  <si>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</si>
  <si>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</si>
  <si>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</si>
  <si>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</si>
  <si>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</si>
  <si>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</si>
  <si>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</si>
  <si>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</si>
  <si>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</si>
  <si>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</si>
  <si>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</si>
  <si>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</si>
  <si>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</si>
  <si>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</si>
  <si>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</si>
  <si>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</si>
  <si>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</si>
  <si>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</si>
  <si>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</si>
  <si>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</si>
  <si>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</si>
  <si>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</si>
  <si>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</si>
  <si>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</si>
  <si>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</si>
  <si>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</si>
  <si>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</si>
  <si>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</si>
  <si>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</si>
  <si>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</si>
  <si>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</si>
  <si>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</si>
  <si>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</si>
  <si>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</si>
  <si>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</si>
  <si>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</si>
  <si>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</si>
  <si>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</si>
  <si>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</si>
  <si>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</si>
  <si>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</si>
  <si>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</si>
  <si>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</si>
  <si>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</si>
  <si>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</si>
  <si>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</si>
  <si>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</si>
  <si>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</si>
  <si>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</si>
  <si>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</si>
  <si>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</si>
  <si>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</si>
  <si>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</si>
  <si>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</si>
  <si>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</si>
  <si>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</si>
  <si>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</si>
  <si>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</si>
  <si>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</si>
  <si>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</si>
  <si>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</si>
  <si>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</si>
  <si>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</si>
  <si>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</si>
  <si>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</si>
  <si>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</si>
  <si>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</si>
  <si>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</si>
  <si>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</si>
  <si>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</si>
  <si>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</si>
  <si>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</si>
  <si>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</si>
  <si>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</si>
  <si>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</si>
  <si>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</si>
  <si>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</si>
  <si>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</si>
  <si>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</si>
  <si>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</si>
  <si>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</si>
  <si>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</si>
  <si>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</si>
  <si>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</si>
  <si>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</si>
  <si>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</si>
  <si>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</si>
  <si>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</si>
  <si>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</si>
  <si>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</si>
  <si>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</si>
  <si>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</si>
  <si>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</si>
  <si>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</si>
  <si>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</si>
  <si>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</si>
  <si>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</si>
  <si>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</si>
  <si>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</si>
  <si>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</si>
  <si>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</si>
  <si>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</si>
  <si>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</si>
  <si>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</si>
  <si>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</si>
  <si>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</si>
  <si>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</si>
  <si>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</si>
  <si>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</si>
  <si>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</si>
  <si>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</si>
  <si>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</si>
  <si>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</si>
  <si>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</si>
  <si>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</si>
  <si>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</si>
  <si>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</si>
  <si>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</si>
  <si>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</si>
  <si>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</si>
  <si>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</si>
  <si>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</si>
  <si>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</si>
  <si>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</si>
  <si>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</si>
  <si>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</si>
  <si>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</si>
  <si>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</si>
  <si>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</si>
  <si>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</si>
  <si>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</si>
  <si>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</si>
  <si>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</si>
  <si>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</si>
  <si>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</si>
  <si>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</si>
  <si>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</si>
  <si>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</si>
  <si>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</si>
  <si>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</si>
  <si>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</si>
  <si>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</si>
  <si>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</si>
  <si>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</si>
  <si>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</si>
  <si>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</si>
  <si>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</si>
  <si>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</si>
  <si>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</si>
  <si>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</si>
  <si>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</si>
  <si>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</si>
  <si>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</si>
  <si>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</si>
  <si>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</si>
  <si>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</si>
  <si>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</si>
  <si>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</si>
  <si>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</si>
  <si>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</si>
  <si>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</si>
  <si>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</si>
  <si>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</si>
  <si>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</si>
  <si>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</si>
  <si>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</si>
  <si>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</si>
  <si>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</si>
  <si>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</si>
  <si>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</si>
  <si>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</si>
  <si>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</si>
  <si>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</si>
  <si>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</si>
  <si>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</si>
  <si>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</si>
  <si>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</si>
  <si>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</si>
  <si>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</si>
  <si>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</si>
  <si>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</si>
  <si>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</si>
  <si>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</si>
  <si>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</si>
  <si>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</si>
  <si>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</si>
  <si>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</si>
  <si>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</si>
  <si>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</si>
  <si>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</si>
  <si>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</si>
  <si>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</si>
  <si>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</si>
  <si>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</si>
  <si>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</si>
  <si>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</si>
  <si>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</si>
  <si>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</si>
  <si>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</si>
  <si>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</si>
  <si>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</si>
  <si>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</si>
  <si>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</si>
  <si>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</si>
  <si>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</si>
  <si>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</si>
  <si>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</si>
  <si>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</si>
  <si>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</si>
  <si>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</si>
  <si>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</si>
  <si>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</si>
  <si>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</si>
  <si>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</si>
  <si>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</si>
  <si>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</si>
  <si>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</si>
  <si>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</si>
  <si>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</si>
  <si>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</si>
  <si>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</si>
  <si>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</si>
  <si>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</si>
  <si>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</si>
  <si>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</si>
  <si>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</si>
  <si>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</si>
  <si>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</si>
  <si>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</si>
  <si>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</si>
  <si>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</si>
  <si>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</si>
  <si>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</si>
  <si>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</si>
  <si>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</si>
  <si>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</si>
  <si>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</si>
  <si>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</si>
  <si>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</si>
  <si>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</si>
  <si>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</si>
  <si>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</si>
  <si>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</si>
  <si>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</si>
  <si>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</si>
  <si>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</si>
  <si>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</si>
  <si>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</si>
  <si>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</si>
  <si>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</si>
  <si>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</si>
  <si>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</si>
  <si>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</si>
  <si>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</si>
  <si>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</si>
  <si>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</si>
  <si>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</si>
  <si>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</si>
  <si>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</si>
  <si>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</si>
  <si>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</si>
  <si>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</si>
  <si>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</si>
  <si>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</si>
  <si>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</si>
  <si>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</si>
  <si>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</si>
  <si>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</si>
  <si>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</si>
  <si>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</si>
  <si>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</si>
  <si>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</si>
  <si>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</si>
  <si>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</si>
  <si>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</si>
  <si>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</si>
  <si>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</si>
  <si>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</si>
  <si>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</si>
  <si>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</si>
  <si>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</si>
  <si>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</si>
  <si>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</si>
  <si>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</si>
  <si>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</si>
  <si>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</si>
  <si>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</si>
  <si>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</si>
  <si>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</si>
  <si>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</si>
  <si>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</si>
  <si>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</si>
  <si>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</si>
  <si>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</si>
  <si>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</si>
  <si>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</si>
  <si>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</si>
  <si>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</si>
  <si>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</si>
  <si>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</si>
  <si>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</si>
  <si>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</si>
  <si>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</si>
  <si>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</si>
  <si>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</si>
  <si>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</si>
  <si>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</si>
  <si>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</si>
  <si>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</si>
  <si>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</si>
  <si>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</si>
  <si>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</si>
  <si>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</si>
  <si>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</si>
  <si>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</si>
  <si>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</si>
  <si>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</si>
  <si>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</si>
  <si>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</si>
  <si>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</si>
  <si>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</si>
  <si>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</si>
  <si>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</si>
  <si>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</si>
  <si>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</si>
  <si>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</si>
  <si>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</si>
  <si>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</si>
  <si>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</si>
  <si>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</si>
  <si>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</si>
  <si>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</si>
  <si>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</si>
  <si>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</si>
  <si>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</si>
  <si>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</si>
  <si>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</si>
  <si>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</si>
  <si>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</si>
  <si>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</si>
  <si>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</si>
  <si>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</si>
  <si>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</si>
  <si>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</si>
  <si>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</si>
  <si>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</si>
  <si>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</si>
  <si>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</si>
  <si>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</si>
  <si>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</si>
  <si>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</si>
  <si>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</si>
  <si>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</si>
  <si>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</si>
  <si>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</si>
  <si>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</si>
  <si>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</si>
  <si>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</si>
  <si>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</si>
  <si>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</si>
  <si>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</si>
  <si>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</si>
  <si>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</si>
  <si>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</si>
  <si>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</si>
  <si>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</si>
  <si>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</si>
  <si>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</si>
  <si>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</si>
  <si>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</si>
  <si>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</si>
  <si>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</si>
  <si>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</si>
  <si>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</si>
  <si>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</si>
  <si>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</si>
  <si>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</si>
  <si>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</si>
  <si>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</si>
  <si>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</si>
  <si>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</si>
  <si>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</si>
  <si>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</si>
  <si>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</si>
  <si>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</si>
  <si>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</si>
  <si>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</si>
  <si>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</si>
  <si>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</si>
  <si>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</si>
  <si>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</si>
  <si>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</si>
  <si>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</si>
  <si>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</si>
  <si>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</si>
  <si>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</si>
  <si>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</si>
  <si>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</si>
  <si>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</si>
  <si>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</si>
  <si>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</si>
  <si>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</si>
  <si>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</si>
  <si>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</si>
  <si>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</si>
  <si>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</si>
  <si>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</si>
  <si>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</si>
  <si>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</si>
  <si>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</si>
  <si>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</si>
  <si>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</si>
  <si>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</si>
  <si>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</si>
  <si>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</si>
  <si>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</si>
  <si>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</si>
  <si>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</si>
  <si>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</si>
  <si>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</si>
  <si>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</si>
  <si>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</si>
  <si>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</si>
  <si>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</si>
  <si>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</si>
  <si>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</si>
  <si>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</si>
  <si>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</si>
  <si>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</si>
  <si>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</si>
  <si>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</si>
  <si>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</si>
  <si>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</si>
  <si>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</si>
  <si>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</si>
  <si>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</si>
  <si>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</si>
  <si>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</si>
  <si>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</si>
  <si>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</si>
  <si>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</si>
  <si>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</si>
  <si>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</si>
  <si>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</si>
  <si>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</si>
  <si>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</si>
  <si>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</si>
  <si>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</si>
  <si>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</si>
  <si>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</si>
  <si>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</si>
  <si>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</si>
  <si>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</si>
  <si>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</si>
  <si>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</si>
  <si>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</si>
  <si>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</si>
  <si>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</si>
  <si>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</si>
  <si>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</si>
  <si>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</si>
  <si>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</si>
  <si>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</si>
  <si>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</si>
  <si>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</si>
  <si>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</si>
  <si>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</si>
  <si>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</si>
  <si>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</si>
  <si>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</si>
  <si>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</si>
  <si>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</si>
  <si>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</si>
  <si>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</si>
  <si>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</si>
  <si>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</si>
  <si>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</si>
  <si>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</si>
  <si>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</si>
  <si>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</si>
  <si>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</si>
  <si>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</si>
  <si>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</si>
  <si>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</si>
  <si>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</si>
  <si>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</si>
  <si>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</si>
  <si>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</si>
  <si>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</si>
  <si>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</si>
  <si>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</si>
  <si>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</si>
  <si>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</si>
  <si>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</si>
  <si>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</si>
  <si>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</si>
  <si>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</si>
  <si>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</si>
  <si>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</si>
  <si>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</si>
  <si>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</si>
  <si>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</si>
  <si>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</si>
  <si>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</si>
  <si>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</si>
  <si>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</si>
  <si>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</si>
  <si>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</si>
  <si>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</si>
  <si>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</si>
  <si>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</si>
  <si>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</si>
  <si>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</si>
  <si>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</si>
  <si>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</si>
  <si>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</si>
  <si>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</si>
  <si>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</si>
  <si>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</si>
  <si>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</si>
  <si>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</si>
  <si>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</si>
  <si>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</si>
  <si>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</si>
  <si>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</si>
  <si>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</si>
  <si>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</si>
  <si>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</si>
  <si>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</si>
  <si>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</si>
  <si>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</si>
  <si>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</si>
  <si>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</si>
  <si>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</si>
  <si>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</si>
  <si>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</si>
  <si>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</si>
  <si>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</si>
  <si>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</si>
  <si>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</si>
  <si>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</si>
  <si>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</si>
  <si>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</si>
  <si>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</si>
  <si>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</si>
  <si>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</si>
  <si>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</si>
  <si>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</si>
  <si>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</si>
  <si>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</si>
  <si>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</si>
  <si>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</si>
  <si>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</si>
  <si>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</si>
  <si>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</si>
  <si>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</si>
  <si>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</si>
  <si>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</si>
  <si>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</si>
  <si>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</si>
  <si>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</si>
  <si>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</si>
  <si>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</si>
  <si>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</si>
  <si>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</si>
  <si>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</si>
  <si>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</si>
  <si>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</si>
  <si>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</si>
  <si>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</si>
  <si>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</si>
  <si>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</si>
  <si>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</si>
  <si>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</si>
  <si>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</si>
  <si>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</si>
  <si>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</si>
  <si>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</si>
  <si>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</si>
  <si>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</si>
  <si>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</si>
  <si>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</si>
  <si>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</si>
  <si>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</si>
  <si>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</si>
  <si>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</si>
  <si>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</si>
  <si>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</si>
  <si>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</si>
  <si>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</si>
  <si>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</si>
  <si>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</si>
  <si>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</si>
  <si>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</si>
  <si>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</si>
  <si>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</si>
  <si>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</si>
  <si>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</si>
  <si>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</si>
  <si>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</si>
  <si>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</si>
  <si>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</si>
  <si>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</si>
  <si>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</si>
  <si>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</si>
  <si>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</si>
  <si>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</si>
  <si>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</si>
  <si>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</si>
  <si>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</si>
  <si>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</si>
  <si>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</si>
  <si>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</si>
  <si>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</si>
  <si>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</si>
  <si>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</si>
  <si>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</si>
  <si>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</si>
  <si>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</si>
  <si>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</si>
  <si>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</si>
  <si>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</si>
  <si>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</si>
  <si>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</si>
  <si>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</si>
  <si>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</si>
  <si>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</si>
  <si>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</si>
  <si>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</si>
  <si>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</si>
  <si>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</si>
  <si>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</si>
  <si>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</si>
  <si>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</si>
  <si>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</si>
  <si>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</si>
  <si>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</si>
  <si>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</si>
  <si>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</si>
  <si>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</si>
  <si>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</si>
  <si>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</si>
  <si>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</si>
  <si>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</si>
  <si>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</si>
  <si>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</si>
  <si>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</si>
  <si>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</si>
  <si>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</si>
  <si>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</si>
  <si>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</si>
  <si>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</si>
  <si>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</si>
  <si>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</si>
  <si>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</si>
  <si>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</si>
  <si>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</si>
  <si>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</si>
  <si>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</si>
  <si>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</si>
  <si>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</si>
  <si>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</si>
  <si>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</si>
  <si>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</si>
  <si>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</si>
  <si>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</si>
  <si>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</si>
  <si>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</si>
  <si>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</si>
  <si>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</si>
  <si>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</si>
  <si>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</si>
  <si>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</si>
  <si>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</si>
  <si>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</si>
  <si>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</si>
  <si>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</si>
  <si>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</si>
  <si>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</si>
  <si>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</si>
  <si>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</si>
  <si>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</si>
  <si>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</si>
  <si>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</si>
  <si>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</si>
  <si>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</si>
  <si>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</si>
  <si>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</si>
  <si>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</si>
  <si>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</si>
  <si>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</si>
  <si>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</si>
  <si>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</si>
  <si>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</si>
  <si>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</si>
  <si>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</si>
  <si>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</si>
  <si>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</si>
  <si>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</si>
  <si>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</si>
  <si>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</si>
  <si>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</si>
  <si>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</si>
  <si>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</si>
  <si>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</si>
  <si>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</si>
  <si>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</si>
  <si>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</si>
  <si>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</si>
  <si>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</si>
  <si>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</si>
  <si>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</si>
  <si>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</si>
  <si>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</si>
  <si>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</si>
  <si>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</si>
  <si>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</si>
  <si>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</si>
  <si>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</si>
  <si>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</si>
  <si>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</si>
  <si>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</si>
  <si>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</si>
  <si>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</si>
  <si>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</si>
  <si>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</si>
  <si>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</si>
  <si>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</si>
  <si>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</si>
  <si>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</si>
  <si>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</si>
  <si>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</si>
  <si>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</si>
  <si>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</si>
  <si>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</si>
  <si>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</si>
  <si>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</si>
  <si>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</si>
  <si>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</si>
  <si>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</si>
  <si>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</si>
  <si>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</si>
  <si>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</si>
  <si>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</si>
  <si>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</si>
  <si>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</si>
  <si>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</si>
  <si>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</si>
  <si>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</si>
  <si>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</si>
  <si>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</si>
  <si>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</si>
  <si>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</si>
  <si>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</si>
  <si>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</si>
  <si>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</si>
  <si>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</si>
  <si>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</si>
  <si>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</si>
  <si>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</si>
  <si>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</si>
  <si>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</si>
  <si>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</si>
  <si>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</si>
  <si>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</si>
  <si>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</si>
  <si>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</si>
  <si>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</si>
  <si>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</si>
  <si>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</si>
  <si>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</si>
  <si>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</si>
  <si>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</si>
  <si>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</si>
  <si>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</si>
  <si>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</si>
  <si>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</si>
  <si>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</si>
  <si>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</si>
  <si>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</si>
  <si>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</si>
  <si>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</si>
  <si>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</si>
  <si>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</si>
  <si>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</si>
  <si>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</si>
  <si>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</si>
  <si>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</si>
  <si>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</si>
  <si>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</si>
  <si>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</si>
  <si>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</si>
  <si>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</si>
  <si>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</si>
  <si>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</si>
  <si>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</si>
  <si>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</si>
  <si>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</si>
  <si>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</si>
  <si>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</si>
  <si>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</si>
  <si>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</si>
  <si>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</si>
  <si>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</si>
  <si>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</si>
  <si>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</si>
  <si>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</si>
  <si>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</si>
  <si>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</si>
  <si>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</si>
  <si>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</si>
  <si>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</si>
  <si>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</si>
  <si>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</si>
  <si>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</si>
  <si>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</si>
  <si>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</si>
  <si>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</si>
  <si>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</si>
  <si>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</si>
  <si>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</si>
  <si>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</si>
  <si>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</si>
  <si>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</si>
  <si>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</si>
  <si>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</si>
  <si>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</si>
  <si>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</si>
  <si>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</si>
  <si>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</si>
  <si>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</si>
  <si>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</si>
  <si>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</si>
  <si>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</si>
  <si>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</si>
  <si>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</si>
  <si>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</si>
  <si>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</si>
  <si>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</si>
  <si>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</si>
  <si>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</si>
  <si>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</si>
  <si>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</si>
  <si>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</si>
  <si>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</si>
  <si>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</si>
  <si>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</si>
  <si>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</si>
  <si>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</si>
  <si>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</si>
  <si>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</si>
  <si>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</si>
  <si>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</si>
  <si>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</si>
  <si>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</si>
  <si>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</si>
  <si>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</si>
  <si>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</si>
  <si>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</si>
  <si>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</si>
  <si>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</si>
  <si>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</si>
  <si>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</si>
  <si>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</si>
  <si>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</si>
  <si>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</si>
  <si>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</si>
  <si>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</si>
  <si>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</si>
  <si>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</si>
  <si>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</si>
  <si>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</si>
  <si>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</si>
  <si>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</si>
  <si>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</si>
  <si>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</si>
  <si>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</si>
  <si>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</si>
  <si>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</si>
  <si>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</si>
  <si>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</si>
  <si>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</si>
  <si>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</si>
  <si>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</si>
  <si>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</si>
  <si>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</si>
  <si>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</si>
  <si>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</si>
  <si>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</si>
  <si>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</si>
  <si>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</si>
  <si>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</si>
  <si>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</si>
  <si>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</si>
  <si>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</si>
  <si>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</si>
  <si>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</si>
  <si>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</si>
  <si>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</si>
  <si>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</si>
  <si>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</si>
  <si>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</si>
  <si>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</si>
  <si>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</si>
  <si>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</si>
  <si>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</si>
  <si>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</si>
  <si>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</si>
  <si>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</si>
  <si>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</si>
  <si>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</si>
  <si>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</si>
  <si>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</si>
  <si>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</si>
  <si>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</si>
  <si>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</si>
  <si>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</si>
  <si>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</si>
  <si>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</si>
  <si>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</si>
  <si>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</si>
  <si>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</si>
  <si>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</si>
  <si>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</si>
  <si>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</si>
  <si>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</si>
  <si>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</si>
  <si>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</si>
  <si>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</si>
  <si>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</si>
  <si>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</si>
  <si>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</si>
  <si>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</si>
  <si>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</si>
  <si>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</si>
  <si>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</si>
  <si>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</si>
  <si>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</si>
  <si>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</si>
  <si>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</si>
  <si>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</si>
  <si>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</si>
  <si>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</si>
  <si>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</si>
  <si>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</si>
  <si>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</si>
  <si>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</si>
  <si>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</si>
  <si>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</si>
  <si>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</si>
  <si>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</si>
  <si>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</si>
  <si>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</si>
  <si>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</si>
  <si>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</si>
  <si>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</si>
  <si>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</si>
  <si>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</si>
  <si>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</si>
  <si>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</si>
  <si>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</si>
  <si>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</si>
  <si>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</si>
  <si>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</si>
  <si>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</si>
  <si>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</si>
  <si>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</si>
  <si>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</si>
  <si>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</si>
  <si>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</si>
  <si>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</si>
  <si>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</si>
  <si>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</si>
  <si>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</si>
  <si>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</si>
  <si>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</si>
  <si>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</si>
  <si>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</si>
  <si>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</si>
  <si>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</si>
  <si>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</si>
  <si>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</si>
  <si>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</si>
  <si>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</si>
  <si>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</si>
  <si>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</si>
  <si>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</si>
  <si>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</si>
  <si>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</si>
  <si>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</si>
  <si>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</si>
  <si>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</si>
  <si>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</si>
  <si>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</si>
  <si>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</si>
  <si>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</si>
  <si>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</si>
  <si>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</si>
  <si>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</si>
  <si>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</si>
  <si>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</si>
  <si>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</si>
  <si>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</si>
  <si>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</si>
  <si>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</si>
  <si>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</si>
  <si>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</si>
  <si>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</si>
  <si>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</si>
  <si>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</si>
  <si>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</si>
  <si>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</si>
  <si>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</si>
  <si>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</si>
  <si>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</si>
  <si>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</si>
  <si>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</si>
  <si>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</si>
  <si>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</si>
  <si>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</si>
  <si>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</si>
  <si>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</si>
  <si>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</si>
  <si>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</si>
  <si>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</si>
  <si>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</si>
  <si>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</si>
  <si>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</si>
  <si>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</si>
  <si>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</si>
  <si>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</si>
  <si>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</si>
  <si>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</si>
  <si>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</si>
  <si>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</si>
  <si>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</si>
  <si>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</si>
  <si>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</si>
  <si>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</si>
  <si>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</si>
  <si>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</si>
  <si>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</si>
  <si>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</si>
  <si>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</si>
  <si>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</si>
  <si>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</si>
  <si>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</si>
  <si>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</si>
  <si>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</si>
  <si>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</si>
  <si>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</si>
  <si>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</si>
  <si>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</si>
  <si>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</si>
  <si>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</si>
  <si>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</si>
  <si>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</si>
  <si>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</si>
  <si>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</si>
  <si>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</si>
  <si>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</si>
  <si>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</si>
  <si>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</si>
  <si>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</si>
  <si>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</si>
  <si>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</si>
  <si>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</si>
  <si>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</si>
  <si>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</si>
  <si>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</si>
  <si>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</si>
  <si>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</si>
  <si>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</si>
  <si>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</si>
  <si>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</si>
  <si>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</si>
  <si>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</si>
  <si>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</si>
  <si>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</si>
  <si>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</si>
  <si>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</si>
  <si>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</si>
  <si>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</si>
  <si>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</si>
  <si>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</si>
  <si>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</si>
  <si>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</si>
  <si>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</si>
  <si>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</si>
  <si>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</si>
  <si>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</si>
  <si>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</si>
  <si>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</si>
  <si>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</si>
  <si>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</si>
  <si>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</si>
  <si>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</si>
  <si>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</si>
  <si>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</si>
  <si>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</si>
  <si>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</si>
  <si>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</si>
  <si>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</si>
  <si>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</si>
  <si>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</si>
  <si>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</si>
  <si>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</si>
  <si>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</si>
  <si>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</si>
  <si>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</si>
  <si>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</si>
  <si>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</si>
  <si>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</si>
  <si>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</si>
  <si>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</si>
  <si>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</si>
  <si>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</si>
  <si>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</si>
  <si>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</si>
  <si>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</si>
  <si>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</si>
  <si>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</si>
  <si>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</si>
  <si>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</si>
  <si>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</si>
  <si>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</si>
  <si>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</si>
  <si>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</si>
  <si>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</si>
  <si>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</si>
  <si>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</si>
  <si>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</si>
  <si>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</si>
  <si>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</si>
  <si>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</si>
  <si>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</si>
  <si>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</si>
  <si>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</si>
  <si>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</si>
  <si>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</si>
  <si>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</si>
  <si>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</si>
  <si>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</si>
  <si>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</si>
  <si>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</si>
  <si>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</si>
  <si>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</si>
  <si>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</si>
  <si>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</si>
  <si>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</si>
  <si>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</si>
  <si>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</si>
  <si>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</si>
  <si>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</si>
  <si>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</si>
  <si>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</si>
  <si>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</si>
  <si>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</si>
  <si>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</si>
  <si>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</si>
  <si>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</si>
  <si>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</si>
  <si>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</si>
  <si>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</si>
  <si>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</si>
  <si>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</si>
  <si>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</si>
  <si>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</si>
  <si>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</si>
  <si>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</si>
  <si>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</si>
  <si>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</si>
  <si>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</si>
  <si>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</si>
  <si>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</si>
  <si>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</si>
  <si>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</si>
  <si>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</si>
  <si>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</si>
  <si>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</si>
  <si>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</si>
  <si>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</si>
  <si>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</si>
  <si>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</si>
  <si>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</si>
  <si>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</si>
  <si>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</si>
  <si>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</si>
  <si>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</si>
  <si>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</si>
  <si>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</si>
  <si>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</si>
  <si>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</si>
  <si>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</si>
  <si>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</si>
  <si>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</si>
  <si>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</si>
  <si>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</si>
  <si>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</si>
  <si>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</si>
  <si>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</si>
  <si>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</si>
  <si>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</si>
  <si>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</si>
  <si>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</si>
  <si>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</si>
  <si>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</si>
  <si>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</si>
  <si>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</si>
  <si>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</si>
  <si>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</si>
  <si>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</si>
  <si>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</si>
  <si>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</si>
  <si>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</si>
  <si>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</si>
  <si>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</si>
  <si>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</si>
  <si>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</si>
  <si>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</si>
  <si>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</si>
  <si>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</si>
  <si>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</si>
  <si>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</si>
  <si>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</si>
  <si>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</si>
  <si>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</si>
  <si>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</si>
  <si>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</si>
  <si>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</si>
  <si>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</si>
  <si>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</si>
  <si>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</si>
  <si>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</si>
  <si>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</si>
  <si>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</si>
  <si>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</si>
  <si>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</si>
  <si>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</si>
  <si>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</si>
  <si>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</si>
  <si>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</si>
  <si>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</si>
  <si>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</si>
  <si>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</si>
  <si>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</si>
  <si>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</si>
  <si>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</si>
  <si>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</si>
  <si>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</si>
  <si>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</si>
  <si>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</si>
  <si>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</si>
  <si>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</si>
  <si>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</si>
  <si>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</si>
  <si>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</si>
  <si>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</si>
  <si>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</si>
  <si>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</si>
  <si>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</si>
  <si>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</si>
  <si>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</si>
  <si>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</si>
  <si>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</si>
  <si>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</si>
  <si>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</si>
  <si>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</si>
  <si>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</si>
  <si>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</si>
  <si>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</si>
  <si>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</si>
  <si>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</si>
  <si>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</si>
  <si>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</si>
  <si>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</si>
  <si>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</si>
  <si>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</si>
  <si>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</si>
  <si>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</si>
  <si>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</si>
  <si>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</si>
  <si>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</si>
  <si>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</si>
  <si>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</si>
  <si>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</si>
  <si>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</si>
  <si>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</si>
  <si>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</si>
  <si>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</si>
  <si>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</si>
  <si>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</si>
  <si>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</si>
  <si>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</si>
  <si>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</si>
  <si>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</si>
  <si>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</si>
  <si>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</si>
  <si>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</si>
  <si>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</si>
  <si>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</si>
  <si>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</si>
  <si>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</si>
  <si>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</si>
  <si>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</si>
  <si>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</si>
  <si>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</si>
  <si>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</si>
  <si>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</si>
  <si>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</si>
  <si>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</si>
  <si>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</si>
  <si>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</si>
  <si>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</si>
  <si>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</si>
  <si>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</si>
  <si>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</si>
  <si>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</si>
  <si>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</si>
  <si>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</si>
  <si>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</si>
  <si>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</si>
  <si>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</si>
  <si>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</si>
  <si>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</si>
  <si>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</si>
  <si>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</si>
  <si>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</si>
  <si>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</si>
  <si>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</si>
  <si>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</si>
  <si>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</si>
  <si>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</si>
  <si>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</si>
  <si>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</si>
  <si>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</si>
  <si>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</si>
  <si>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</si>
  <si>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</si>
  <si>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</si>
  <si>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</si>
  <si>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</si>
  <si>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</si>
  <si>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</si>
  <si>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</si>
  <si>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</si>
  <si>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</si>
  <si>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</si>
  <si>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</si>
  <si>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</si>
  <si>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</si>
  <si>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</si>
  <si>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</si>
  <si>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</si>
  <si>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</si>
  <si>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</si>
  <si>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</si>
  <si>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</si>
  <si>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</si>
  <si>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</si>
  <si>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</si>
  <si>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</si>
  <si>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</si>
  <si>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</si>
  <si>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</si>
  <si>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</si>
  <si>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</si>
  <si>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</si>
  <si>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</si>
  <si>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</si>
  <si>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</si>
  <si>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</si>
  <si>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</si>
  <si>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</si>
  <si>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</si>
  <si>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</si>
  <si>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</si>
  <si>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</si>
  <si>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</si>
  <si>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</si>
  <si>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</si>
  <si>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</si>
  <si>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</si>
  <si>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</si>
  <si>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</si>
  <si>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</si>
  <si>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</si>
  <si>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</si>
  <si>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</si>
  <si>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</si>
  <si>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</si>
  <si>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</si>
  <si>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</si>
  <si>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</si>
  <si>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</si>
  <si>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</si>
  <si>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</si>
  <si>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</si>
  <si>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</si>
  <si>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</si>
  <si>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</si>
  <si>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</si>
  <si>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</si>
  <si>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</si>
  <si>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</si>
  <si>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</si>
  <si>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</si>
  <si>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</si>
  <si>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</si>
  <si>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</si>
  <si>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</si>
  <si>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</si>
  <si>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</si>
  <si>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</si>
  <si>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</si>
  <si>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</si>
  <si>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</si>
  <si>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</si>
  <si>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</si>
  <si>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</si>
  <si>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</si>
  <si>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</si>
  <si>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</si>
  <si>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</si>
  <si>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</si>
  <si>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</si>
  <si>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</si>
  <si>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</si>
  <si>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</si>
  <si>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</si>
  <si>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</si>
  <si>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</si>
  <si>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</si>
  <si>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</si>
  <si>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</si>
  <si>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</si>
  <si>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</si>
  <si>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</si>
  <si>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</si>
  <si>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</si>
  <si>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</si>
  <si>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</si>
  <si>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</si>
  <si>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</si>
  <si>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</si>
  <si>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</si>
  <si>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</si>
  <si>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</si>
  <si>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</si>
  <si>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</si>
  <si>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</si>
  <si>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</si>
  <si>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</si>
  <si>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</si>
  <si>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</si>
  <si>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</si>
  <si>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</si>
  <si>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</si>
  <si>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</si>
  <si>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</si>
  <si>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</si>
  <si>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</si>
  <si>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</si>
  <si>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</si>
  <si>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</si>
  <si>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</si>
  <si>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</si>
  <si>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</si>
  <si>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</si>
  <si>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</si>
  <si>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</si>
  <si>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</si>
  <si>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</si>
  <si>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</si>
  <si>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</si>
  <si>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</si>
  <si>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</si>
  <si>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</si>
  <si>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</si>
  <si>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</si>
  <si>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</si>
  <si>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</si>
  <si>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</si>
  <si>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</si>
  <si>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</si>
  <si>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</si>
  <si>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</si>
  <si>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</si>
  <si>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</si>
  <si>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</si>
  <si>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</si>
  <si>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</si>
  <si>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</si>
  <si>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</si>
  <si>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</si>
  <si>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</si>
  <si>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</si>
  <si>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</si>
  <si>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</si>
  <si>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</si>
  <si>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</si>
  <si>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</si>
  <si>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</si>
  <si>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</si>
  <si>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</si>
  <si>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</si>
  <si>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</si>
  <si>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</si>
  <si>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</si>
  <si>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</si>
  <si>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</si>
  <si>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</si>
  <si>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</si>
  <si>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</si>
  <si>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</si>
  <si>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</si>
  <si>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</si>
  <si>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</si>
  <si>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</si>
  <si>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</si>
  <si>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</si>
  <si>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</si>
  <si>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</si>
  <si>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</si>
  <si>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</si>
  <si>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</si>
  <si>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</si>
  <si>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</si>
  <si>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</si>
  <si>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</si>
  <si>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</si>
  <si>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</si>
  <si>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</si>
  <si>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</si>
  <si>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</si>
  <si>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</si>
  <si>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</si>
  <si>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</si>
  <si>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</si>
  <si>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</si>
  <si>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</si>
  <si>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</si>
  <si>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</si>
  <si>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</si>
  <si>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</si>
  <si>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</si>
  <si>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</si>
  <si>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</si>
  <si>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</si>
  <si>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</si>
  <si>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</si>
  <si>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</si>
  <si>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</si>
  <si>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</si>
  <si>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</si>
  <si>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</si>
  <si>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</si>
  <si>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</si>
  <si>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</si>
  <si>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</si>
  <si>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</si>
  <si>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</si>
  <si>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</si>
  <si>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</si>
  <si>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</si>
  <si>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</si>
  <si>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</si>
  <si>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</si>
  <si>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</si>
  <si>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</si>
  <si>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</si>
  <si>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</si>
  <si>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</si>
  <si>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</si>
  <si>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</si>
  <si>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</si>
  <si>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</si>
  <si>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</si>
  <si>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</si>
  <si>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</si>
  <si>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</si>
  <si>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</si>
  <si>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</si>
  <si>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</si>
  <si>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</si>
  <si>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</si>
  <si>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</si>
  <si>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</si>
  <si>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</si>
  <si>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</si>
  <si>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</si>
  <si>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</si>
  <si>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</si>
  <si>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</si>
  <si>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</si>
  <si>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</si>
  <si>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</si>
  <si>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</si>
  <si>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</si>
  <si>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</si>
  <si>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</si>
  <si>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</si>
  <si>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</si>
  <si>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</si>
  <si>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</si>
  <si>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</si>
  <si>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</si>
  <si>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</si>
  <si>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</si>
  <si>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</si>
  <si>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</si>
  <si>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</si>
  <si>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</si>
  <si>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</si>
  <si>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</si>
  <si>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</si>
  <si>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</si>
  <si>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</si>
  <si>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</si>
  <si>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</si>
  <si>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</si>
  <si>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</si>
  <si>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</si>
  <si>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</si>
  <si>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</si>
  <si>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</si>
  <si>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</si>
  <si>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</si>
  <si>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</si>
  <si>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</si>
  <si>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</si>
  <si>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</si>
  <si>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</si>
  <si>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</si>
  <si>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</si>
  <si>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</si>
  <si>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</si>
  <si>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</si>
  <si>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</si>
  <si>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</si>
  <si>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</si>
  <si>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</si>
  <si>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</si>
  <si>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</si>
  <si>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</si>
  <si>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</si>
  <si>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</si>
  <si>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</si>
  <si>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</si>
  <si>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</si>
  <si>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</si>
  <si>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</si>
  <si>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</si>
  <si>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</si>
  <si>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</si>
  <si>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</si>
  <si>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</si>
  <si>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</si>
  <si>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</si>
  <si>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</si>
  <si>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</si>
  <si>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</si>
  <si>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</si>
  <si>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</si>
  <si>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</si>
  <si>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</si>
  <si>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</si>
  <si>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</si>
  <si>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</si>
  <si>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</si>
  <si>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</si>
  <si>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</si>
  <si>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</si>
  <si>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</si>
  <si>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</si>
  <si>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</si>
  <si>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</si>
  <si>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</si>
  <si>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</si>
  <si>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</si>
  <si>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</si>
  <si>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</si>
  <si>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</si>
  <si>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</si>
  <si>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</si>
  <si>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</si>
  <si>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</si>
  <si>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</si>
  <si>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</si>
  <si>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</si>
  <si>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</si>
  <si>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</si>
  <si>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</si>
  <si>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</si>
  <si>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</si>
  <si>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</si>
  <si>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</si>
  <si>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</si>
  <si>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</si>
  <si>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</si>
  <si>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</si>
  <si>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</si>
  <si>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</si>
  <si>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</si>
  <si>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</si>
  <si>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</si>
  <si>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</si>
  <si>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</si>
  <si>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</si>
  <si>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</si>
  <si>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</si>
  <si>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</si>
  <si>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</si>
  <si>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</si>
  <si>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</si>
  <si>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</si>
  <si>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</si>
  <si>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</si>
  <si>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</si>
  <si>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</si>
  <si>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</si>
  <si>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</si>
  <si>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</si>
  <si>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</si>
  <si>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</si>
  <si>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</si>
  <si>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</si>
  <si>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</si>
  <si>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</si>
  <si>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</si>
  <si>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</si>
  <si>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</si>
  <si>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</si>
  <si>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</si>
  <si>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</si>
  <si>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</si>
  <si>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</si>
  <si>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</si>
  <si>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</si>
  <si>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</si>
  <si>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</si>
  <si>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</si>
  <si>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</si>
  <si>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</si>
  <si>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</si>
  <si>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</si>
  <si>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</si>
  <si>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</si>
  <si>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</si>
  <si>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</si>
  <si>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</si>
  <si>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</si>
  <si>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</si>
  <si>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</si>
  <si>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</si>
  <si>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</si>
  <si>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</si>
  <si>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</si>
  <si>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</si>
  <si>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</si>
  <si>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</si>
  <si>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</si>
  <si>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</si>
  <si>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</si>
  <si>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</si>
  <si>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</si>
  <si>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</si>
  <si>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</si>
  <si>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</si>
  <si>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</si>
  <si>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</si>
  <si>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</si>
  <si>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</si>
  <si>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</si>
  <si>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</si>
  <si>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</si>
  <si>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</si>
  <si>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</si>
  <si>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</si>
  <si>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</si>
  <si>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</si>
  <si>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</si>
  <si>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</si>
  <si>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</si>
  <si>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</si>
  <si>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</si>
  <si>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</si>
  <si>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</si>
  <si>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</si>
  <si>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</si>
  <si>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</si>
  <si>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</si>
  <si>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</si>
  <si>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</si>
  <si>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</si>
  <si>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</si>
  <si>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</si>
  <si>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</si>
  <si>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</si>
  <si>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</si>
  <si>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</si>
  <si>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</si>
  <si>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</si>
  <si>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</si>
  <si>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</si>
  <si>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</si>
  <si>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</si>
  <si>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</si>
  <si>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</si>
  <si>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</si>
  <si>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</si>
  <si>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</si>
  <si>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</si>
  <si>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</si>
  <si>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</si>
  <si>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</si>
  <si>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</si>
  <si>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</si>
  <si>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</si>
  <si>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</si>
  <si>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</si>
  <si>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</si>
  <si>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</si>
  <si>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</si>
  <si>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</si>
  <si>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</si>
  <si>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</si>
  <si>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</si>
  <si>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</si>
  <si>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</si>
  <si>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</si>
  <si>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</si>
  <si>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</si>
  <si>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</si>
  <si>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</si>
  <si>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</si>
  <si>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</si>
  <si>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</si>
  <si>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</si>
  <si>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</si>
  <si>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</si>
  <si>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</si>
  <si>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</si>
  <si>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</si>
  <si>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</si>
  <si>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</si>
  <si>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</si>
  <si>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</si>
  <si>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</si>
  <si>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</si>
  <si>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</si>
  <si>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</si>
  <si>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</si>
  <si>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</si>
  <si>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</si>
  <si>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</si>
  <si>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</si>
  <si>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</si>
  <si>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</si>
  <si>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</si>
  <si>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</si>
  <si>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</si>
  <si>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</si>
  <si>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</si>
  <si>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</si>
  <si>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</si>
  <si>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</si>
  <si>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</si>
  <si>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</si>
  <si>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</si>
  <si>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</si>
  <si>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</si>
  <si>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</si>
  <si>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</si>
  <si>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</si>
  <si>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</si>
  <si>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</si>
  <si>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</si>
  <si>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</si>
  <si>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</si>
  <si>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</si>
  <si>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</si>
  <si>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</si>
  <si>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</si>
  <si>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</si>
  <si>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</si>
  <si>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</si>
  <si>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</si>
  <si>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</si>
  <si>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</si>
  <si>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</si>
  <si>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</si>
  <si>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</si>
  <si>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</si>
  <si>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</si>
  <si>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</si>
  <si>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</si>
  <si>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</si>
  <si>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</si>
  <si>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</si>
  <si>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</si>
  <si>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</si>
  <si>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</si>
  <si>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</si>
  <si>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</si>
  <si>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</si>
  <si>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</si>
  <si>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</si>
  <si>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</si>
  <si>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</si>
  <si>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</si>
  <si>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</si>
  <si>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</si>
  <si>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</si>
  <si>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</si>
  <si>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</si>
  <si>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</si>
  <si>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</si>
  <si>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</si>
  <si>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</si>
  <si>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</si>
  <si>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</si>
  <si>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</si>
  <si>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</si>
  <si>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</si>
  <si>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</si>
  <si>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</si>
  <si>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</si>
  <si>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</si>
  <si>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</si>
  <si>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</si>
  <si>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</si>
  <si>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</si>
  <si>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</si>
  <si>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</si>
  <si>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</si>
  <si>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</si>
  <si>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</si>
  <si>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</si>
  <si>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</si>
  <si>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</si>
  <si>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</si>
  <si>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</si>
  <si>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</si>
  <si>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</si>
  <si>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</si>
  <si>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</si>
  <si>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</si>
  <si>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</si>
  <si>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</si>
  <si>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</si>
  <si>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</si>
  <si>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</si>
  <si>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</si>
  <si>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</si>
  <si>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</si>
  <si>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</si>
  <si>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</si>
  <si>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</si>
  <si>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</si>
  <si>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</si>
  <si>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</si>
  <si>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</si>
  <si>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</si>
  <si>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</si>
  <si>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</si>
  <si>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</si>
  <si>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</si>
  <si>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</si>
  <si>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</si>
  <si>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</si>
  <si>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</si>
  <si>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</si>
  <si>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</si>
  <si>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</si>
  <si>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</si>
  <si>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</si>
  <si>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</si>
  <si>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</si>
  <si>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</si>
  <si>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</si>
  <si>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</si>
  <si>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</si>
  <si>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</si>
  <si>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</si>
  <si>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</si>
  <si>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</si>
  <si>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</si>
  <si>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</si>
  <si>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</si>
  <si>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</si>
  <si>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</si>
  <si>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</si>
  <si>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</si>
  <si>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</si>
  <si>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</si>
  <si>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</si>
  <si>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</si>
  <si>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</si>
  <si>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</si>
  <si>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</si>
  <si>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</si>
  <si>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</si>
  <si>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</si>
  <si>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</si>
  <si>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</si>
  <si>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</si>
  <si>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</si>
  <si>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</si>
  <si>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</si>
  <si>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</si>
  <si>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</si>
  <si>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</si>
  <si>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</si>
  <si>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</si>
  <si>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</si>
  <si>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</si>
  <si>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</si>
  <si>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</si>
  <si>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</si>
  <si>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</si>
  <si>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</si>
  <si>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</si>
  <si>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</si>
  <si>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</si>
  <si>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</si>
  <si>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</si>
  <si>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</si>
  <si>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</si>
  <si>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</si>
  <si>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</si>
  <si>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</si>
  <si>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</si>
  <si>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</si>
  <si>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</si>
  <si>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</si>
  <si>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</si>
  <si>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</si>
  <si>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</si>
  <si>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</si>
  <si>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</si>
  <si>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</si>
  <si>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</si>
  <si>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</si>
  <si>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</si>
  <si>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</si>
  <si>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</si>
  <si>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</si>
  <si>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</si>
  <si>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</si>
  <si>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</si>
  <si>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</si>
  <si>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</si>
  <si>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</si>
  <si>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</si>
  <si>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</si>
  <si>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</si>
  <si>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</si>
  <si>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</si>
  <si>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</si>
  <si>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</si>
  <si>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</si>
  <si>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</si>
  <si>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</si>
  <si>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</si>
  <si>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</si>
  <si>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</si>
  <si>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</si>
  <si>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</si>
  <si>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</si>
  <si>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</si>
  <si>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</si>
  <si>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</si>
  <si>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</si>
  <si>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</si>
  <si>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</si>
  <si>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</si>
  <si>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</si>
  <si>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</si>
  <si>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</si>
  <si>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</si>
  <si>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</si>
  <si>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</si>
  <si>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</si>
  <si>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</si>
  <si>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</si>
  <si>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</si>
  <si>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</si>
  <si>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</si>
  <si>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</si>
  <si>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</si>
  <si>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</si>
  <si>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</si>
  <si>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</si>
  <si>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</si>
  <si>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</si>
  <si>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</si>
  <si>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</si>
  <si>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</si>
  <si>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</si>
  <si>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</si>
  <si>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</si>
  <si>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</si>
  <si>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</si>
  <si>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</si>
  <si>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</si>
  <si>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</si>
  <si>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</si>
  <si>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</si>
  <si>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</si>
  <si>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</si>
  <si>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</si>
  <si>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</si>
  <si>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</si>
  <si>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</si>
  <si>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</si>
  <si>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</si>
  <si>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</si>
  <si>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</si>
  <si>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</si>
  <si>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</si>
  <si>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</si>
  <si>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</si>
  <si>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</si>
  <si>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</si>
  <si>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</si>
  <si>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</si>
  <si>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</si>
  <si>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</si>
  <si>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</si>
  <si>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</si>
  <si>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</si>
  <si>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</si>
  <si>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</si>
  <si>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</si>
  <si>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</si>
  <si>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</si>
  <si>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</si>
  <si>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</si>
  <si>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</si>
  <si>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</si>
  <si>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</si>
  <si>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</si>
  <si>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</si>
  <si>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</si>
  <si>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</si>
  <si>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</si>
  <si>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</si>
  <si>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</si>
  <si>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</si>
  <si>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</si>
  <si>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</si>
  <si>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</si>
  <si>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</si>
  <si>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</si>
  <si>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</si>
  <si>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</si>
  <si>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</si>
  <si>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</si>
  <si>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</si>
  <si>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</si>
  <si>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</si>
  <si>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</si>
  <si>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</si>
  <si>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</si>
  <si>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</si>
  <si>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</si>
  <si>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</si>
  <si>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</si>
  <si>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</si>
  <si>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</si>
  <si>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</si>
  <si>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</si>
  <si>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</si>
  <si>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</si>
  <si>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</si>
  <si>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</si>
  <si>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</si>
  <si>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</si>
  <si>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</si>
  <si>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</si>
  <si>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</si>
  <si>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</si>
  <si>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</si>
  <si>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</si>
  <si>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</si>
  <si>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</si>
  <si>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</si>
  <si>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</si>
  <si>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</si>
  <si>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</si>
  <si>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</si>
  <si>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</si>
  <si>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</si>
  <si>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</si>
  <si>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</si>
  <si>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</si>
  <si>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</si>
  <si>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</si>
  <si>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</si>
  <si>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</si>
  <si>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</si>
  <si>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</si>
  <si>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</si>
  <si>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</si>
  <si>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</si>
  <si>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</si>
  <si>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</si>
  <si>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</si>
  <si>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</si>
  <si>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</si>
  <si>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</si>
  <si>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</si>
  <si>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</si>
  <si>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</si>
  <si>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</si>
  <si>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</si>
  <si>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</si>
  <si>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</si>
  <si>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</si>
  <si>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</si>
  <si>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</si>
  <si>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</si>
  <si>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</si>
  <si>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</si>
  <si>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</si>
  <si>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</si>
  <si>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</si>
  <si>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</si>
  <si>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</si>
  <si>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</si>
  <si>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</si>
  <si>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</si>
  <si>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</si>
  <si>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</si>
  <si>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</si>
  <si>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</si>
  <si>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</si>
  <si>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</si>
  <si>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</si>
  <si>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</si>
  <si>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</si>
  <si>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</si>
  <si>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</si>
  <si>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</si>
  <si>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</si>
  <si>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</si>
  <si>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</si>
  <si>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</si>
  <si>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</si>
  <si>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</si>
  <si>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</si>
  <si>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</si>
  <si>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</si>
  <si>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</si>
  <si>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</si>
  <si>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</si>
  <si>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</si>
  <si>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</si>
  <si>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</si>
  <si>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</si>
  <si>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</si>
  <si>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</si>
  <si>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</si>
  <si>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</si>
  <si>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</si>
  <si>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</si>
  <si>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</si>
  <si>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</si>
  <si>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</si>
  <si>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</si>
  <si>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</si>
  <si>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</si>
  <si>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</si>
  <si>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</si>
  <si>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</si>
  <si>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</si>
  <si>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</si>
  <si>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</si>
  <si>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</si>
  <si>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</si>
  <si>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</si>
  <si>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</si>
  <si>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</si>
  <si>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</si>
  <si>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</si>
  <si>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</si>
  <si>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</si>
  <si>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</si>
  <si>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</si>
  <si>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</si>
  <si>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</si>
  <si>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</si>
  <si>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</si>
  <si>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</si>
  <si>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</si>
  <si>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</si>
  <si>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</si>
  <si>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</si>
  <si>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</si>
  <si>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</si>
  <si>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</si>
  <si>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</si>
  <si>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</si>
  <si>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</si>
  <si>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</si>
  <si>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</si>
  <si>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</si>
  <si>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</si>
  <si>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</si>
  <si>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</si>
  <si>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</si>
  <si>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</si>
  <si>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</si>
  <si>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</si>
  <si>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</si>
  <si>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</si>
  <si>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</si>
  <si>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</si>
  <si>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</si>
  <si>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</si>
  <si>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</si>
  <si>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</si>
  <si>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</si>
  <si>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</si>
  <si>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</si>
  <si>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</si>
  <si>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</si>
  <si>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</si>
  <si>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</si>
  <si>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</si>
  <si>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</si>
  <si>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</si>
  <si>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</si>
  <si>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</si>
  <si>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</si>
  <si>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</si>
  <si>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</si>
  <si>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</si>
  <si>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</si>
  <si>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</si>
  <si>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</si>
  <si>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</si>
  <si>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</si>
  <si>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</si>
  <si>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</si>
  <si>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</si>
  <si>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</si>
  <si>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</si>
  <si>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</si>
  <si>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</si>
  <si>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</si>
  <si>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</si>
  <si>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</si>
  <si>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</si>
  <si>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</si>
  <si>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</si>
  <si>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</si>
  <si>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</si>
  <si>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</si>
  <si>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</si>
  <si>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</si>
  <si>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</si>
  <si>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</si>
  <si>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</si>
  <si>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</si>
  <si>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</si>
  <si>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</si>
  <si>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</si>
  <si>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</si>
  <si>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</si>
  <si>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</si>
  <si>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</si>
  <si>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</si>
  <si>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</si>
  <si>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</si>
  <si>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</si>
  <si>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</si>
  <si>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</si>
  <si>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</si>
  <si>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</si>
  <si>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</si>
  <si>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</si>
  <si>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</si>
  <si>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</si>
  <si>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</si>
  <si>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</si>
  <si>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</si>
  <si>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</si>
  <si>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</si>
  <si>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</si>
  <si>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</si>
  <si>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</si>
  <si>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</si>
  <si>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</si>
  <si>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</si>
  <si>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</si>
  <si>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</si>
  <si>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</si>
  <si>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</si>
  <si>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</si>
  <si>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</si>
  <si>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</si>
  <si>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</si>
  <si>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</si>
  <si>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</si>
  <si>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</si>
  <si>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</si>
  <si>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</si>
  <si>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</si>
  <si>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</si>
  <si>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</si>
  <si>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</si>
  <si>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</si>
  <si>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</si>
  <si>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</si>
  <si>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</si>
  <si>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</si>
  <si>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</si>
  <si>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</si>
  <si>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</si>
  <si>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</si>
  <si>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</si>
  <si>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</si>
  <si>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</si>
  <si>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</si>
  <si>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</si>
  <si>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</si>
  <si>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</si>
  <si>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</si>
  <si>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</si>
  <si>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</si>
  <si>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</si>
  <si>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</si>
  <si>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</si>
  <si>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</si>
  <si>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</si>
  <si>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</si>
  <si>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</si>
  <si>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</si>
  <si>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</si>
  <si>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</si>
  <si>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</si>
  <si>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</si>
  <si>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</si>
  <si>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</si>
  <si>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</si>
  <si>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</si>
  <si>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</si>
  <si>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</si>
  <si>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</si>
  <si>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</si>
  <si>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</si>
  <si>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</si>
  <si>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</si>
  <si>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</si>
  <si>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</si>
  <si>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</si>
  <si>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</si>
  <si>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</si>
  <si>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</si>
  <si>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</si>
  <si>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</si>
  <si>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</si>
  <si>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</si>
  <si>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</si>
  <si>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</si>
  <si>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</si>
  <si>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</si>
  <si>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</si>
  <si>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</si>
  <si>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</si>
  <si>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</si>
  <si>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</si>
  <si>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</si>
  <si>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</si>
  <si>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</si>
  <si>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</si>
  <si>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</si>
  <si>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</si>
  <si>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</si>
  <si>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</si>
  <si>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</si>
  <si>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</si>
  <si>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</si>
  <si>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</si>
  <si>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</si>
  <si>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</si>
  <si>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</si>
  <si>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</si>
  <si>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</si>
  <si>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</si>
  <si>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</si>
  <si>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</si>
  <si>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</si>
  <si>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</si>
  <si>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</si>
  <si>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</si>
  <si>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</si>
  <si>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</si>
  <si>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</si>
  <si>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</si>
  <si>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</si>
  <si>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</si>
  <si>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</si>
  <si>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</si>
  <si>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</si>
  <si>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</si>
  <si>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</si>
  <si>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</si>
  <si>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</si>
  <si>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</si>
  <si>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</si>
  <si>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</si>
  <si>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</si>
  <si>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</si>
  <si>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</si>
  <si>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</si>
  <si>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</si>
  <si>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</si>
  <si>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</si>
  <si>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</si>
  <si>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</si>
  <si>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</si>
  <si>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</si>
  <si>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</si>
  <si>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</si>
  <si>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</si>
  <si>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</si>
  <si>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</si>
  <si>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</si>
  <si>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</si>
  <si>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</si>
  <si>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</si>
  <si>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</si>
  <si>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</si>
  <si>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</si>
  <si>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</si>
  <si>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</si>
  <si>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</si>
  <si>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</si>
  <si>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</si>
  <si>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</si>
  <si>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</si>
  <si>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</si>
  <si>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</si>
  <si>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</si>
  <si>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</si>
  <si>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</si>
  <si>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</si>
  <si>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</si>
  <si>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</si>
  <si>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</si>
  <si>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</si>
  <si>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</si>
  <si>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</si>
  <si>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</si>
  <si>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</si>
  <si>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</si>
  <si>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</si>
  <si>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</si>
  <si>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</si>
  <si>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</si>
  <si>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</si>
  <si>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</si>
  <si>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</si>
  <si>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</si>
  <si>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</si>
  <si>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</si>
  <si>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</si>
  <si>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</si>
  <si>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</si>
  <si>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</si>
  <si>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</si>
  <si>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</si>
  <si>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</si>
  <si>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</si>
  <si>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</si>
  <si>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</si>
  <si>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</si>
  <si>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</si>
  <si>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</si>
  <si>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</si>
  <si>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</si>
  <si>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</si>
  <si>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</si>
  <si>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</si>
  <si>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</si>
  <si>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</si>
  <si>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</si>
  <si>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</si>
  <si>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</si>
  <si>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</si>
  <si>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</si>
  <si>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</si>
  <si>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</si>
  <si>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</si>
  <si>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</si>
  <si>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</si>
  <si>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</si>
  <si>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</si>
  <si>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</si>
  <si>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</si>
  <si>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</si>
  <si>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</si>
  <si>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</si>
  <si>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</si>
  <si>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</si>
  <si>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</si>
  <si>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</si>
  <si>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</si>
  <si>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</si>
  <si>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</si>
  <si>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</si>
  <si>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</si>
  <si>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</si>
  <si>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</si>
  <si>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</si>
  <si>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</si>
  <si>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</si>
  <si>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</si>
  <si>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</si>
  <si>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</si>
  <si>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</si>
  <si>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</si>
  <si>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</si>
  <si>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</si>
  <si>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</si>
  <si>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</si>
  <si>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</si>
  <si>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</si>
  <si>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</si>
  <si>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</si>
  <si>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</si>
  <si>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</si>
  <si>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</si>
  <si>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</si>
  <si>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</si>
  <si>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</si>
  <si>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</si>
  <si>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</si>
  <si>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</si>
  <si>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</si>
  <si>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</si>
  <si>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</si>
  <si>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</si>
  <si>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</si>
  <si>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</si>
  <si>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</si>
  <si>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</si>
  <si>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</si>
  <si>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</si>
  <si>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</si>
  <si>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</si>
  <si>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</si>
  <si>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</si>
  <si>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</si>
  <si>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</si>
  <si>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</si>
  <si>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</si>
  <si>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</si>
  <si>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</si>
  <si>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</si>
  <si>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</si>
  <si>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</si>
  <si>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</si>
  <si>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</si>
  <si>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</si>
  <si>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</si>
  <si>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</si>
  <si>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</si>
  <si>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</si>
  <si>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</si>
  <si>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</si>
  <si>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</si>
  <si>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</si>
  <si>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</si>
  <si>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</si>
  <si>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</si>
  <si>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</si>
  <si>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</si>
  <si>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</si>
  <si>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</si>
  <si>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</si>
  <si>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</si>
  <si>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</si>
  <si>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</si>
  <si>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</si>
  <si>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</si>
  <si>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</si>
  <si>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</si>
  <si>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</si>
  <si>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</si>
  <si>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</si>
  <si>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</si>
  <si>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</si>
  <si>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</si>
  <si>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</si>
  <si>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</si>
  <si>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</si>
  <si>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</si>
  <si>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</si>
  <si>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</si>
  <si>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</si>
  <si>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</si>
  <si>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</si>
  <si>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</si>
  <si>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</si>
  <si>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</si>
  <si>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</si>
  <si>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</si>
  <si>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</si>
  <si>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</si>
  <si>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</si>
  <si>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</si>
  <si>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</si>
  <si>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</si>
  <si>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</si>
  <si>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</si>
  <si>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</si>
  <si>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</si>
  <si>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</si>
  <si>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</si>
  <si>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</si>
  <si>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</si>
  <si>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</si>
  <si>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</si>
  <si>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</si>
  <si>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</si>
  <si>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</si>
  <si>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</si>
  <si>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</si>
  <si>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</si>
  <si>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</si>
  <si>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</si>
  <si>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</si>
  <si>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</si>
  <si>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</si>
  <si>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</si>
  <si>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</si>
  <si>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</si>
  <si>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</si>
  <si>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</si>
  <si>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</si>
  <si>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</si>
  <si>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</si>
  <si>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</si>
  <si>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</si>
  <si>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</si>
  <si>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</si>
  <si>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</si>
  <si>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</si>
  <si>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</si>
  <si>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</si>
  <si>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</si>
  <si>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</si>
  <si>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</si>
  <si>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</si>
  <si>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</si>
  <si>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</si>
  <si>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</si>
  <si>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</si>
  <si>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</si>
  <si>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</si>
  <si>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</si>
  <si>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</si>
  <si>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</si>
  <si>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</si>
  <si>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</si>
  <si>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</si>
  <si>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</si>
  <si>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</si>
  <si>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</si>
  <si>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</si>
  <si>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</si>
  <si>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</si>
  <si>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</si>
  <si>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</si>
  <si>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</si>
  <si>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</si>
  <si>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</si>
  <si>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</si>
  <si>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</si>
  <si>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</si>
  <si>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</si>
  <si>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</si>
  <si>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</si>
  <si>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</si>
  <si>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</si>
  <si>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</si>
  <si>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</si>
  <si>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</si>
  <si>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</si>
  <si>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</si>
  <si>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</si>
  <si>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</si>
  <si>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</si>
  <si>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</si>
  <si>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</si>
  <si>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</si>
  <si>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</si>
  <si>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</si>
  <si>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</si>
  <si>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</si>
  <si>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</si>
  <si>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</si>
  <si>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</si>
  <si>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</si>
  <si>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</si>
  <si>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</si>
  <si>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</si>
  <si>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</si>
  <si>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</si>
  <si>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</si>
  <si>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</si>
  <si>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</si>
  <si>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</si>
  <si>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</si>
  <si>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</si>
  <si>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</si>
  <si>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</si>
  <si>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</si>
  <si>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</si>
  <si>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</si>
  <si>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</si>
  <si>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</si>
  <si>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</si>
  <si>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</si>
  <si>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</si>
  <si>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</si>
  <si>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</si>
  <si>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</si>
  <si>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</si>
  <si>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</si>
  <si>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</si>
  <si>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</si>
  <si>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</si>
  <si>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</si>
  <si>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</si>
  <si>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</si>
  <si>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</si>
  <si>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</si>
  <si>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</si>
  <si>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</si>
  <si>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</si>
  <si>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</si>
  <si>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</si>
  <si>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</si>
  <si>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</si>
  <si>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</si>
  <si>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</si>
  <si>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</si>
  <si>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</si>
  <si>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</si>
  <si>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</si>
  <si>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</si>
  <si>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</si>
  <si>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</si>
  <si>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</si>
  <si>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</si>
  <si>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</si>
  <si>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</si>
  <si>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</si>
  <si>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</si>
  <si>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</si>
  <si>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</si>
  <si>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</si>
  <si>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</si>
  <si>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</si>
  <si>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</si>
  <si>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</si>
  <si>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</si>
  <si>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</si>
  <si>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</si>
  <si>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</si>
  <si>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</si>
  <si>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</si>
  <si>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</si>
  <si>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</si>
  <si>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</si>
  <si>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</si>
  <si>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</si>
  <si>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</si>
  <si>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</si>
  <si>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</si>
  <si>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</si>
  <si>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</si>
  <si>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</si>
  <si>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</si>
  <si>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</si>
  <si>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</si>
  <si>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</si>
  <si>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</si>
  <si>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</si>
  <si>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</si>
  <si>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</si>
  <si>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</si>
  <si>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</si>
  <si>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</si>
  <si>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</si>
  <si>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</si>
  <si>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</si>
  <si>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</si>
  <si>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</si>
  <si>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</si>
  <si>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</si>
  <si>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</si>
  <si>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</si>
  <si>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</si>
  <si>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</si>
  <si>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</si>
  <si>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</si>
  <si>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</si>
  <si>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</si>
  <si>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</si>
  <si>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</si>
  <si>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</si>
  <si>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</si>
  <si>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</si>
  <si>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</si>
  <si>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</si>
  <si>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</si>
  <si>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</si>
  <si>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</si>
  <si>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</si>
  <si>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</si>
  <si>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</si>
  <si>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</si>
  <si>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</si>
  <si>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</si>
  <si>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</si>
  <si>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</si>
  <si>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</si>
  <si>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</si>
  <si>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</si>
  <si>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</si>
  <si>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</si>
  <si>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</si>
  <si>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</si>
  <si>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</si>
  <si>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</si>
  <si>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</si>
  <si>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</si>
  <si>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</si>
  <si>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</si>
  <si>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</si>
  <si>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</si>
  <si>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</si>
  <si>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</si>
  <si>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</si>
  <si>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</si>
  <si>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</si>
  <si>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</si>
  <si>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</si>
  <si>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</si>
  <si>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</si>
  <si>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</si>
  <si>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</si>
  <si>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</si>
  <si>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</si>
  <si>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</si>
  <si>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</si>
  <si>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</si>
  <si>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</si>
  <si>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</si>
  <si>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</si>
  <si>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</si>
  <si>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</si>
  <si>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</si>
  <si>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</si>
  <si>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</si>
  <si>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</si>
  <si>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</si>
  <si>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</si>
  <si>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</si>
  <si>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</si>
  <si>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</si>
  <si>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</si>
  <si>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</si>
  <si>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</si>
  <si>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</si>
  <si>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</si>
  <si>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</si>
  <si>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</si>
  <si>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</si>
  <si>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</si>
  <si>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</si>
  <si>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</si>
  <si>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</si>
  <si>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</si>
  <si>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</si>
  <si>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</si>
  <si>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</si>
  <si>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</si>
  <si>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</si>
  <si>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</si>
  <si>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</si>
  <si>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</si>
  <si>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</si>
  <si>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</si>
  <si>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</si>
  <si>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</si>
  <si>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</si>
  <si>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</si>
  <si>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</si>
  <si>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</si>
  <si>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</si>
  <si>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</si>
  <si>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</si>
  <si>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</si>
  <si>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</si>
  <si>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</si>
  <si>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</si>
  <si>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</si>
  <si>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</si>
  <si>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</si>
  <si>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</si>
  <si>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</si>
  <si>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</si>
  <si>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</si>
  <si>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</si>
  <si>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</si>
  <si>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</si>
  <si>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</si>
  <si>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</si>
  <si>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</si>
  <si>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</si>
  <si>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</si>
  <si>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</si>
  <si>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</si>
  <si>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</si>
  <si>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</si>
  <si>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</si>
  <si>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</si>
  <si>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</si>
  <si>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</si>
  <si>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</si>
  <si>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</si>
  <si>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</si>
  <si>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</si>
  <si>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</si>
  <si>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</si>
  <si>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</si>
  <si>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</si>
  <si>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</si>
  <si>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</si>
  <si>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</si>
  <si>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</si>
  <si>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</si>
  <si>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</si>
  <si>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</si>
  <si>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</si>
  <si>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</si>
  <si>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</si>
  <si>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</si>
  <si>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</si>
  <si>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</si>
  <si>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</si>
  <si>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</si>
  <si>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</si>
  <si>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</si>
  <si>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</si>
  <si>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</si>
  <si>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</si>
  <si>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</si>
  <si>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</si>
  <si>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</si>
  <si>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</si>
  <si>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</si>
  <si>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</si>
  <si>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</si>
  <si>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</si>
  <si>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</si>
  <si>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</si>
  <si>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</si>
  <si>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</si>
  <si>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</si>
  <si>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</si>
  <si>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</si>
  <si>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</si>
  <si>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</si>
  <si>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</si>
  <si>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</si>
  <si>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</si>
  <si>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</si>
  <si>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</si>
  <si>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</si>
  <si>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</si>
  <si>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</si>
  <si>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</si>
  <si>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</si>
  <si>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</si>
  <si>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</si>
  <si>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</si>
  <si>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</si>
  <si>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</si>
  <si>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</si>
  <si>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</si>
  <si>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</si>
  <si>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</si>
  <si>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</si>
  <si>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</si>
  <si>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</si>
  <si>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</si>
  <si>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</si>
  <si>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</si>
  <si>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</si>
  <si>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</si>
  <si>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</si>
  <si>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</si>
  <si>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</si>
  <si>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</si>
  <si>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</si>
  <si>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</si>
  <si>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</si>
  <si>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</si>
  <si>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</si>
  <si>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</si>
  <si>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</si>
  <si>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</si>
  <si>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</si>
  <si>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</si>
  <si>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</si>
  <si>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</si>
  <si>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</si>
  <si>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</si>
  <si>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</si>
  <si>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</si>
  <si>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</si>
  <si>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</si>
  <si>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</si>
  <si>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</si>
  <si>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</si>
  <si>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</si>
  <si>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</si>
  <si>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</si>
  <si>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</si>
  <si>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</si>
  <si>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</si>
  <si>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</si>
  <si>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</si>
  <si>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</si>
  <si>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</si>
  <si>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</si>
  <si>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</si>
  <si>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</si>
  <si>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</si>
  <si>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</si>
  <si>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</si>
  <si>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</si>
  <si>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</si>
  <si>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</si>
  <si>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</si>
  <si>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</si>
  <si>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</si>
  <si>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</si>
  <si>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</si>
  <si>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</si>
  <si>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</si>
  <si>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</si>
  <si>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</si>
  <si>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</si>
  <si>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</si>
  <si>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</si>
  <si>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</si>
  <si>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</si>
  <si>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</si>
  <si>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</si>
  <si>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</si>
  <si>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</si>
  <si>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</si>
  <si>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</si>
  <si>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</si>
  <si>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</si>
  <si>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</si>
  <si>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</si>
  <si>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</si>
  <si>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</si>
  <si>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</si>
  <si>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</si>
  <si>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</si>
  <si>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</si>
  <si>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</si>
  <si>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</si>
  <si>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</si>
  <si>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</si>
  <si>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</si>
  <si>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</si>
  <si>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</si>
  <si>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</si>
  <si>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</si>
  <si>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</si>
  <si>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</si>
  <si>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</si>
  <si>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</si>
  <si>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</si>
  <si>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</si>
  <si>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</si>
  <si>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</si>
  <si>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</si>
  <si>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</si>
  <si>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</si>
  <si>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</si>
  <si>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</si>
  <si>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</si>
  <si>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</si>
  <si>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</si>
  <si>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</si>
  <si>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</si>
  <si>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</si>
  <si>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</si>
  <si>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</si>
  <si>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</si>
  <si>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</si>
  <si>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</si>
  <si>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</si>
  <si>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</si>
  <si>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</si>
  <si>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</si>
  <si>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</si>
  <si>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</si>
  <si>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</si>
  <si>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</si>
  <si>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</si>
  <si>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</si>
  <si>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</si>
  <si>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</si>
  <si>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</si>
  <si>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</si>
  <si>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</si>
  <si>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</si>
  <si>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</si>
  <si>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</si>
  <si>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</si>
  <si>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</si>
  <si>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</si>
  <si>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</si>
  <si>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</si>
  <si>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</si>
  <si>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</si>
  <si>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</si>
  <si>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</si>
  <si>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</si>
  <si>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</si>
  <si>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</si>
  <si>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</si>
  <si>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</si>
  <si>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</si>
  <si>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</si>
  <si>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</si>
  <si>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</si>
  <si>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</si>
  <si>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</si>
  <si>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</si>
  <si>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</si>
  <si>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</si>
  <si>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</si>
  <si>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</si>
  <si>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</si>
  <si>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</si>
  <si>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</si>
  <si>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</si>
  <si>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</si>
  <si>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</si>
  <si>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</si>
  <si>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</si>
  <si>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</si>
  <si>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</si>
  <si>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</si>
  <si>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</si>
  <si>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</si>
  <si>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</si>
  <si>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</si>
  <si>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</si>
  <si>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</si>
  <si>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</si>
  <si>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</si>
  <si>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</si>
  <si>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</si>
  <si>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</si>
  <si>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</si>
  <si>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</si>
  <si>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</si>
  <si>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</si>
  <si>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</si>
  <si>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</si>
  <si>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</si>
  <si>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</si>
  <si>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</si>
  <si>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</si>
  <si>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</si>
  <si>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</si>
  <si>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</si>
  <si>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</si>
  <si>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</si>
  <si>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</si>
  <si>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</si>
  <si>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</si>
  <si>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</si>
  <si>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</si>
  <si>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</si>
  <si>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</si>
  <si>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</si>
  <si>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</si>
  <si>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</si>
  <si>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</si>
  <si>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</si>
  <si>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</si>
  <si>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</si>
  <si>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</si>
  <si>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</si>
  <si>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</si>
  <si>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</si>
  <si>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</si>
  <si>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</si>
  <si>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</si>
  <si>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</si>
  <si>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</si>
  <si>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</si>
  <si>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</si>
  <si>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</si>
  <si>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</si>
  <si>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</si>
  <si>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</si>
  <si>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</si>
  <si>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</si>
  <si>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</si>
  <si>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</si>
  <si>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</si>
  <si>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</si>
  <si>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</si>
  <si>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</si>
  <si>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</si>
  <si>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</si>
  <si>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</si>
  <si>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</si>
  <si>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</si>
  <si>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</si>
  <si>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</si>
  <si>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</si>
  <si>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</si>
  <si>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</si>
  <si>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</si>
  <si>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</si>
  <si>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</si>
  <si>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</si>
  <si>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</si>
  <si>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</si>
  <si>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</si>
  <si>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</si>
  <si>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</si>
  <si>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</si>
  <si>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</si>
  <si>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</si>
  <si>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</si>
  <si>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</si>
  <si>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</si>
  <si>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</si>
  <si>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</si>
  <si>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</si>
  <si>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</si>
  <si>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</si>
  <si>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</si>
  <si>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</si>
  <si>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</si>
  <si>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</si>
  <si>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</si>
  <si>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</si>
  <si>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</si>
  <si>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</si>
  <si>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</si>
  <si>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</si>
  <si>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</si>
  <si>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</si>
  <si>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</si>
  <si>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</si>
  <si>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</si>
  <si>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</si>
  <si>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</si>
  <si>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</si>
  <si>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</si>
  <si>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</si>
  <si>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</si>
  <si>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</si>
  <si>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</si>
  <si>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</si>
  <si>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</si>
  <si>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</si>
  <si>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</si>
  <si>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</si>
  <si>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</si>
  <si>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</si>
  <si>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</si>
  <si>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</si>
  <si>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</si>
  <si>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</si>
  <si>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</si>
  <si>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</si>
  <si>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</si>
  <si>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</si>
  <si>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</si>
  <si>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</si>
  <si>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</si>
  <si>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</si>
  <si>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</si>
  <si>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</si>
  <si>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</si>
  <si>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</si>
  <si>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</si>
  <si>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</si>
  <si>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</si>
  <si>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</si>
  <si>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</si>
  <si>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</si>
  <si>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</si>
  <si>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</si>
  <si>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</si>
  <si>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</si>
  <si>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</si>
  <si>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</si>
  <si>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</si>
  <si>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</si>
  <si>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</si>
  <si>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</si>
  <si>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</si>
  <si>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</si>
  <si>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</si>
  <si>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</si>
  <si>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</si>
  <si>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</si>
  <si>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</si>
  <si>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</si>
  <si>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</si>
  <si>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</si>
  <si>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</si>
  <si>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</si>
  <si>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</si>
  <si>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</si>
  <si>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</si>
  <si>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</si>
  <si>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</si>
  <si>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</si>
  <si>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</si>
  <si>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</si>
  <si>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</si>
  <si>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</si>
  <si>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</si>
  <si>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</si>
  <si>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</si>
  <si>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</si>
  <si>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</si>
  <si>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</si>
  <si>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</si>
  <si>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</si>
  <si>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</si>
  <si>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</si>
  <si>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</si>
  <si>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</si>
  <si>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</si>
  <si>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</si>
  <si>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</si>
  <si>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</si>
  <si>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</si>
  <si>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</si>
  <si>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</si>
  <si>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</si>
  <si>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</si>
  <si>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</si>
  <si>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</si>
  <si>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</si>
  <si>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</si>
  <si>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</si>
  <si>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</si>
  <si>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</si>
  <si>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</si>
  <si>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</si>
  <si>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</si>
  <si>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</si>
  <si>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</si>
  <si>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</si>
  <si>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</si>
  <si>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</si>
  <si>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</si>
  <si>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</si>
  <si>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</si>
  <si>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</si>
  <si>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</si>
  <si>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</si>
  <si>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</si>
  <si>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</si>
  <si>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</si>
  <si>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</si>
  <si>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</si>
  <si>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</si>
  <si>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</si>
  <si>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</si>
  <si>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</si>
  <si>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</si>
  <si>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</si>
  <si>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</si>
  <si>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</si>
  <si>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</si>
  <si>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</si>
  <si>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</si>
  <si>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</si>
  <si>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</si>
  <si>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</si>
  <si>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</si>
  <si>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</si>
  <si>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</si>
  <si>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</si>
  <si>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</si>
  <si>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</si>
  <si>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</si>
  <si>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</si>
  <si>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</si>
  <si>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</si>
  <si>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</si>
  <si>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</si>
  <si>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</si>
  <si>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</si>
  <si>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</si>
  <si>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</si>
  <si>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</si>
  <si>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</si>
  <si>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</si>
  <si>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</si>
  <si>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</si>
  <si>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</si>
  <si>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</si>
  <si>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</si>
  <si>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</si>
  <si>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</si>
  <si>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</si>
  <si>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</si>
  <si>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</si>
  <si>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</si>
  <si>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</si>
  <si>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</si>
  <si>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</si>
  <si>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</si>
  <si>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</si>
  <si>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</si>
  <si>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</si>
  <si>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</si>
  <si>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</si>
  <si>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</si>
  <si>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</si>
  <si>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</si>
  <si>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</si>
  <si>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</si>
  <si>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</si>
  <si>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</si>
  <si>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</si>
  <si>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</si>
  <si>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</si>
  <si>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</si>
  <si>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</si>
  <si>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</si>
  <si>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</si>
  <si>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</si>
  <si>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</si>
  <si>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</si>
  <si>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</si>
  <si>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</si>
  <si>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</si>
  <si>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</si>
  <si>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</si>
  <si>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</si>
  <si>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</si>
  <si>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</si>
  <si>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</si>
  <si>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</si>
  <si>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</si>
  <si>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</si>
  <si>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</si>
  <si>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</si>
  <si>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</si>
  <si>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</si>
  <si>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</si>
  <si>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</si>
  <si>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</si>
  <si>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</si>
  <si>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</si>
  <si>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</si>
  <si>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</si>
  <si>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</si>
  <si>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</si>
  <si>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</si>
  <si>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</si>
  <si>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</si>
  <si>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</si>
  <si>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</si>
  <si>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</si>
  <si>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</si>
  <si>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</si>
  <si>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</si>
  <si>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</si>
  <si>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</si>
  <si>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</si>
  <si>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</si>
  <si>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</si>
  <si>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</si>
  <si>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</si>
  <si>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</si>
  <si>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</si>
  <si>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</si>
  <si>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</si>
  <si>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</si>
  <si>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</si>
  <si>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</si>
  <si>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</si>
  <si>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</si>
  <si>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</si>
  <si>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</si>
  <si>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</si>
  <si>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</si>
  <si>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</si>
  <si>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</si>
  <si>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</si>
  <si>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</si>
  <si>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</si>
  <si>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</si>
  <si>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</si>
  <si>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</si>
  <si>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</si>
  <si>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</si>
  <si>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</si>
  <si>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</si>
  <si>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</si>
  <si>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</si>
  <si>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</si>
  <si>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</si>
  <si>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</si>
  <si>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</si>
  <si>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</si>
  <si>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</si>
  <si>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</si>
  <si>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</si>
  <si>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</si>
  <si>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</si>
  <si>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</si>
  <si>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</si>
  <si>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</si>
  <si>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</si>
  <si>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</si>
  <si>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</si>
  <si>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</si>
  <si>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</si>
  <si>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</si>
  <si>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</si>
  <si>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</si>
  <si>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</si>
  <si>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</si>
  <si>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</si>
  <si>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</si>
  <si>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</si>
  <si>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</si>
  <si>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</si>
  <si>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</si>
  <si>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</si>
  <si>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</si>
  <si>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</si>
  <si>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</si>
  <si>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</si>
  <si>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</si>
  <si>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</si>
  <si>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</si>
  <si>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</si>
  <si>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</si>
  <si>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</si>
  <si>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</si>
  <si>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</si>
  <si>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</si>
  <si>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</si>
  <si>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</si>
  <si>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</si>
  <si>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</si>
  <si>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</si>
  <si>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</si>
  <si>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</si>
  <si>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</si>
  <si>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</si>
  <si>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</si>
  <si>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</si>
  <si>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</si>
  <si>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</si>
  <si>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</si>
  <si>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</si>
  <si>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</si>
  <si>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</si>
  <si>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</si>
  <si>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</si>
  <si>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</si>
  <si>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</si>
  <si>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</si>
  <si>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</si>
  <si>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</si>
  <si>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</si>
  <si>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</si>
  <si>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</si>
  <si>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</si>
  <si>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</si>
  <si>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</si>
  <si>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</si>
  <si>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</si>
  <si>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</si>
  <si>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</si>
  <si>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</si>
  <si>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</si>
  <si>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</si>
  <si>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</si>
  <si>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</si>
  <si>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</si>
  <si>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</si>
  <si>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</si>
  <si>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</si>
  <si>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</si>
  <si>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</si>
  <si>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</si>
  <si>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</si>
  <si>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</si>
  <si>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</si>
  <si>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</si>
  <si>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</si>
  <si>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</si>
  <si>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</si>
  <si>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</si>
  <si>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</si>
  <si>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</si>
  <si>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</si>
  <si>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</si>
  <si>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</si>
  <si>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</si>
  <si>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</si>
  <si>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</si>
  <si>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</si>
  <si>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</si>
  <si>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</si>
  <si>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</si>
  <si>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</si>
  <si>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</si>
  <si>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</si>
  <si>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</si>
  <si>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</si>
  <si>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</si>
  <si>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</si>
  <si>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</si>
  <si>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</si>
  <si>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</si>
  <si>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</si>
  <si>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</si>
  <si>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</si>
  <si>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</si>
  <si>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</si>
  <si>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</si>
  <si>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</si>
  <si>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</si>
  <si>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</si>
  <si>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</si>
  <si>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</si>
  <si>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</si>
  <si>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</si>
  <si>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</si>
  <si>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</si>
  <si>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</si>
  <si>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</si>
  <si>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</si>
  <si>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</si>
  <si>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</si>
  <si>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</si>
  <si>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</si>
  <si>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</si>
  <si>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</si>
  <si>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</si>
  <si>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</si>
  <si>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</si>
  <si>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</si>
  <si>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</si>
  <si>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</si>
  <si>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</si>
  <si>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</si>
  <si>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</si>
  <si>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</si>
  <si>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</si>
  <si>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</si>
  <si>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</si>
  <si>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</si>
  <si>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</si>
  <si>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</si>
  <si>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</si>
  <si>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</si>
  <si>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</si>
  <si>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</si>
  <si>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</si>
  <si>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</si>
  <si>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</si>
  <si>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</si>
  <si>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</si>
  <si>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</si>
  <si>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</si>
  <si>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</si>
  <si>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</si>
  <si>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</si>
  <si>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</si>
  <si>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</si>
  <si>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</si>
  <si>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</si>
  <si>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</si>
  <si>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</si>
  <si>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</si>
  <si>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</si>
  <si>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</si>
  <si>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</si>
  <si>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</si>
  <si>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</si>
  <si>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</si>
  <si>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</si>
  <si>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</si>
  <si>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</si>
  <si>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</si>
  <si>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</si>
  <si>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</si>
  <si>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</si>
  <si>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</si>
  <si>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</si>
  <si>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</si>
  <si>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</si>
  <si>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</si>
  <si>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</si>
  <si>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</si>
  <si>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</si>
  <si>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</si>
  <si>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</si>
  <si>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</si>
  <si>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</si>
  <si>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</si>
  <si>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</si>
  <si>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</si>
  <si>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</si>
  <si>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</si>
  <si>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</si>
  <si>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</si>
  <si>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</si>
  <si>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</si>
  <si>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</si>
  <si>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</si>
  <si>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</si>
  <si>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</si>
  <si>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</si>
  <si>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</si>
  <si>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</si>
  <si>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</si>
  <si>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</si>
  <si>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</si>
  <si>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</si>
  <si>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</si>
  <si>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</si>
  <si>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</si>
  <si>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</si>
  <si>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</si>
  <si>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</si>
  <si>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</si>
  <si>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</si>
  <si>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</si>
  <si>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</si>
  <si>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</si>
  <si>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</si>
  <si>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</si>
  <si>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</si>
  <si>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</si>
  <si>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</si>
  <si>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</si>
  <si>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</si>
  <si>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</si>
  <si>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</si>
  <si>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</si>
  <si>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</si>
  <si>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</si>
  <si>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</si>
  <si>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</si>
  <si>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</si>
  <si>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</si>
  <si>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</si>
  <si>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</si>
  <si>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</si>
  <si>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</si>
  <si>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</si>
  <si>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</si>
  <si>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</si>
  <si>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</si>
  <si>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</si>
  <si>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</si>
  <si>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</si>
  <si>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</si>
  <si>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</si>
  <si>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</si>
  <si>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</si>
  <si>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</si>
  <si>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</si>
  <si>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</si>
  <si>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</si>
  <si>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</si>
  <si>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</si>
  <si>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</si>
  <si>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</si>
  <si>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</si>
  <si>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</si>
  <si>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</si>
  <si>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</si>
  <si>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</si>
  <si>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</si>
  <si>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</si>
  <si>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</si>
  <si>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</si>
  <si>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</si>
  <si>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</si>
  <si>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</si>
  <si>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</si>
  <si>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</si>
  <si>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</si>
  <si>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</si>
  <si>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</si>
  <si>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</si>
  <si>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</si>
  <si>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</si>
  <si>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</si>
  <si>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</si>
  <si>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</si>
  <si>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</si>
  <si>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</si>
  <si>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</si>
  <si>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</si>
  <si>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</si>
  <si>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</si>
  <si>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</si>
  <si>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</si>
  <si>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</si>
  <si>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</si>
  <si>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</si>
  <si>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</si>
  <si>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</si>
  <si>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</si>
  <si>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</si>
  <si>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</si>
  <si>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</si>
  <si>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</si>
  <si>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</si>
  <si>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</si>
  <si>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</si>
  <si>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</si>
  <si>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</si>
  <si>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</si>
  <si>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</si>
  <si>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</si>
  <si>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</si>
  <si>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</si>
  <si>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</si>
  <si>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</si>
  <si>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</si>
  <si>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</si>
  <si>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</si>
  <si>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</si>
  <si>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</si>
  <si>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</si>
  <si>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</si>
  <si>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</si>
  <si>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</si>
  <si>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</si>
  <si>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</si>
  <si>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</si>
  <si>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</si>
  <si>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</si>
  <si>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</si>
  <si>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</si>
  <si>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</si>
  <si>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</si>
  <si>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</si>
  <si>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</si>
  <si>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</si>
  <si>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</si>
  <si>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</si>
  <si>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</si>
  <si>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</si>
  <si>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</si>
  <si>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</si>
  <si>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</si>
  <si>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</si>
  <si>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</si>
  <si>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</si>
  <si>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</si>
  <si>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</si>
  <si>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</si>
  <si>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</si>
  <si>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</si>
  <si>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</si>
  <si>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</si>
  <si>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</si>
  <si>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</si>
  <si>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</si>
  <si>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</si>
  <si>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</si>
  <si>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</si>
  <si>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</si>
  <si>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</si>
  <si>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</si>
  <si>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</si>
  <si>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</si>
  <si>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</si>
  <si>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</si>
  <si>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</si>
  <si>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</si>
  <si>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</si>
  <si>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</si>
  <si>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</si>
  <si>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</si>
  <si>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</si>
  <si>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</si>
  <si>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</si>
  <si>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</si>
  <si>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</si>
  <si>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</si>
  <si>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</si>
  <si>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</si>
  <si>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</si>
  <si>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</si>
  <si>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</si>
  <si>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</si>
  <si>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</si>
  <si>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</si>
  <si>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</si>
  <si>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</si>
  <si>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</si>
  <si>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</si>
  <si>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</si>
  <si>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</si>
  <si>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</si>
  <si>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</si>
  <si>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</si>
  <si>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</si>
  <si>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</si>
  <si>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</si>
  <si>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</si>
  <si>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</si>
  <si>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</si>
  <si>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</si>
  <si>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</si>
  <si>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</si>
  <si>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</si>
  <si>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</si>
  <si>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</si>
  <si>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</si>
  <si>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</si>
  <si>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</si>
  <si>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</si>
  <si>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</si>
  <si>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</si>
  <si>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</si>
  <si>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</si>
  <si>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</si>
  <si>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</si>
  <si>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</si>
  <si>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</si>
  <si>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</si>
  <si>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</si>
  <si>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</si>
  <si>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</si>
  <si>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</si>
  <si>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</si>
  <si>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</si>
  <si>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</si>
  <si>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</si>
  <si>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</si>
  <si>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</si>
  <si>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</si>
  <si>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</si>
  <si>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</si>
  <si>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</si>
  <si>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</si>
  <si>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</si>
  <si>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</si>
  <si>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</si>
  <si>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</si>
  <si>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</si>
  <si>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</si>
  <si>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</si>
  <si>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</si>
  <si>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</si>
  <si>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</si>
  <si>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</si>
  <si>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</si>
  <si>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</si>
  <si>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</si>
  <si>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</si>
  <si>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</si>
  <si>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</si>
  <si>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</si>
  <si>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</si>
  <si>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</si>
  <si>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</si>
  <si>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</si>
  <si>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</si>
  <si>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</si>
  <si>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</si>
  <si>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</si>
  <si>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</si>
  <si>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</si>
  <si>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</si>
  <si>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</si>
  <si>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</si>
  <si>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</si>
  <si>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</si>
  <si>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</si>
  <si>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</si>
  <si>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</si>
  <si>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</si>
  <si>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</si>
  <si>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</si>
  <si>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</si>
  <si>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</si>
  <si>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</si>
  <si>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</si>
  <si>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</si>
  <si>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</si>
  <si>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</si>
  <si>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</si>
  <si>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</si>
  <si>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</si>
  <si>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</si>
  <si>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</si>
  <si>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</si>
  <si>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</si>
  <si>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</si>
  <si>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</si>
  <si>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</si>
  <si>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</si>
  <si>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</si>
  <si>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</si>
  <si>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</si>
  <si>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</si>
  <si>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</si>
  <si>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</si>
  <si>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</si>
  <si>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</si>
  <si>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</si>
  <si>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</si>
  <si>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</si>
  <si>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</si>
  <si>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</si>
  <si>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</si>
  <si>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</si>
  <si>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</si>
  <si>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</si>
  <si>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</si>
  <si>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</si>
  <si>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</si>
  <si>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</si>
  <si>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</si>
  <si>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</si>
  <si>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</si>
  <si>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</si>
  <si>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</si>
  <si>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</si>
  <si>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</si>
  <si>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</si>
  <si>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</si>
  <si>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</si>
  <si>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</si>
  <si>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</si>
  <si>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</si>
  <si>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</si>
  <si>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</si>
  <si>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</si>
  <si>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</si>
  <si>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</si>
  <si>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</si>
  <si>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</si>
  <si>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</si>
  <si>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</si>
  <si>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</si>
  <si>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</si>
  <si>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</si>
  <si>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</si>
  <si>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</si>
  <si>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</si>
  <si>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</si>
  <si>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</si>
  <si>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</si>
  <si>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</si>
  <si>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</si>
  <si>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</si>
  <si>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</si>
  <si>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</si>
  <si>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</si>
  <si>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</si>
  <si>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</si>
  <si>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</si>
  <si>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</si>
  <si>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</si>
  <si>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</si>
  <si>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</si>
  <si>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</si>
  <si>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</si>
  <si>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</si>
  <si>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</si>
  <si>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</si>
  <si>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</si>
  <si>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</si>
  <si>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</si>
  <si>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</si>
  <si>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</si>
  <si>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</si>
  <si>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</si>
  <si>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</si>
  <si>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</si>
  <si>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</si>
  <si>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</si>
  <si>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</si>
  <si>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</si>
  <si>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</si>
  <si>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</si>
  <si>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</si>
  <si>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</si>
  <si>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</si>
  <si>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</si>
  <si>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</si>
  <si>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</si>
  <si>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</si>
  <si>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</si>
  <si>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</si>
  <si>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</si>
  <si>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</si>
  <si>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</si>
  <si>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</si>
  <si>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</si>
  <si>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</si>
  <si>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</si>
  <si>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</si>
  <si>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</si>
  <si>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</si>
  <si>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</si>
  <si>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</si>
  <si>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</si>
  <si>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</si>
  <si>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</si>
  <si>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</si>
  <si>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</si>
  <si>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</si>
  <si>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</si>
  <si>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</si>
  <si>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</si>
  <si>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</si>
  <si>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</si>
  <si>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</si>
  <si>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</si>
  <si>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</si>
  <si>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</si>
  <si>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</si>
  <si>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</si>
  <si>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</si>
  <si>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</si>
  <si>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</si>
  <si>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</si>
  <si>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</si>
  <si>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</si>
  <si>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</si>
  <si>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</si>
  <si>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</si>
  <si>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</si>
  <si>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</si>
  <si>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</si>
  <si>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</si>
  <si>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</si>
  <si>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</si>
  <si>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</si>
  <si>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</si>
  <si>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</si>
  <si>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</si>
  <si>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</si>
  <si>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</si>
  <si>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</si>
  <si>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</si>
  <si>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</si>
  <si>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</si>
  <si>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</si>
  <si>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</si>
  <si>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</si>
  <si>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</si>
  <si>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</si>
  <si>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</si>
  <si>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</si>
  <si>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</si>
  <si>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</si>
  <si>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</si>
  <si>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</si>
  <si>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</si>
  <si>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</si>
  <si>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</si>
  <si>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</si>
  <si>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</si>
  <si>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</si>
  <si>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</si>
  <si>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</si>
  <si>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</si>
  <si>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</si>
  <si>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</si>
  <si>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</si>
  <si>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</si>
  <si>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</si>
  <si>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</si>
  <si>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</si>
  <si>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</si>
  <si>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</si>
  <si>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</si>
  <si>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</si>
  <si>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</si>
  <si>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</si>
  <si>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</si>
  <si>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</si>
  <si>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</si>
  <si>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</si>
  <si>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</si>
  <si>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</si>
  <si>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</si>
  <si>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</si>
  <si>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</si>
  <si>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</si>
  <si>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</si>
  <si>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</si>
  <si>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</si>
  <si>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</si>
  <si>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</si>
  <si>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</si>
  <si>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</si>
  <si>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</si>
  <si>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</si>
  <si>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</si>
  <si>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</si>
  <si>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</si>
  <si>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</si>
  <si>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</si>
  <si>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</si>
  <si>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</si>
  <si>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</si>
  <si>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</si>
  <si>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</si>
  <si>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</si>
  <si>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</si>
  <si>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</si>
  <si>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</si>
  <si>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</si>
  <si>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</si>
  <si>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</si>
  <si>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</si>
  <si>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</si>
  <si>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</si>
  <si>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</si>
  <si>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</si>
  <si>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</si>
  <si>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</si>
  <si>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</si>
  <si>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</si>
  <si>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</si>
  <si>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</si>
  <si>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</si>
  <si>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</si>
  <si>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</si>
  <si>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</si>
  <si>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</si>
  <si>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</si>
  <si>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</si>
  <si>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</si>
  <si>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</si>
  <si>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</si>
  <si>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</si>
  <si>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</si>
  <si>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</si>
  <si>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</si>
  <si>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</si>
  <si>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</si>
  <si>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</si>
  <si>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</si>
  <si>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</si>
  <si>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</si>
  <si>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</si>
  <si>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</si>
  <si>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</si>
  <si>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</si>
  <si>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</si>
  <si>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</si>
  <si>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</si>
  <si>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</si>
  <si>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</si>
  <si>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</si>
  <si>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</si>
  <si>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</si>
  <si>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</si>
  <si>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</si>
  <si>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</si>
  <si>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</si>
  <si>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</si>
  <si>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</si>
  <si>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</si>
  <si>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</si>
  <si>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</si>
  <si>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</si>
  <si>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</si>
  <si>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</si>
  <si>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</si>
  <si>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</si>
  <si>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</si>
  <si>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</si>
  <si>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</si>
  <si>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</si>
  <si>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</si>
  <si>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</si>
  <si>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</si>
  <si>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</si>
  <si>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</si>
  <si>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</si>
  <si>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</si>
  <si>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</si>
  <si>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</si>
  <si>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</si>
  <si>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</si>
  <si>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</si>
  <si>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</si>
  <si>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</si>
  <si>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</si>
  <si>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</si>
  <si>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</si>
  <si>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</si>
  <si>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</si>
  <si>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</si>
  <si>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</si>
  <si>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</si>
  <si>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</si>
  <si>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</si>
  <si>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</si>
  <si>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</si>
  <si>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</si>
  <si>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</si>
  <si>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</si>
  <si>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</si>
  <si>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</si>
  <si>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</si>
  <si>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</si>
  <si>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</si>
  <si>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</si>
  <si>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</si>
  <si>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</si>
  <si>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</si>
  <si>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</si>
  <si>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</si>
  <si>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</si>
  <si>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</si>
  <si>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</si>
  <si>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</si>
  <si>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</si>
  <si>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</si>
  <si>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</si>
  <si>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</si>
  <si>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</si>
  <si>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</si>
  <si>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</si>
  <si>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</si>
  <si>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</si>
  <si>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</si>
  <si>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</si>
  <si>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</si>
  <si>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</si>
  <si>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</si>
  <si>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</si>
  <si>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</si>
  <si>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</si>
  <si>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</si>
  <si>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</si>
  <si>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</si>
  <si>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</si>
  <si>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</si>
  <si>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</si>
  <si>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</si>
  <si>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</si>
  <si>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</si>
  <si>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</si>
  <si>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</si>
  <si>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</si>
  <si>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</si>
  <si>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</si>
  <si>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</si>
  <si>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</si>
  <si>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</si>
  <si>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</si>
  <si>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</si>
  <si>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</si>
  <si>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</si>
  <si>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</si>
  <si>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</si>
  <si>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</si>
  <si>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</si>
  <si>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</si>
  <si>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</si>
  <si>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</si>
  <si>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</si>
  <si>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</si>
  <si>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</si>
  <si>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</si>
  <si>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</si>
  <si>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</si>
  <si>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</si>
  <si>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</si>
  <si>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</si>
  <si>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</si>
  <si>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</si>
  <si>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</si>
  <si>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</si>
  <si>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</si>
  <si>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</si>
  <si>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</si>
  <si>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</si>
  <si>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</si>
  <si>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</si>
  <si>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</si>
  <si>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</si>
  <si>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</si>
  <si>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</si>
  <si>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</si>
  <si>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</si>
  <si>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</si>
  <si>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</si>
  <si>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</si>
  <si>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</si>
  <si>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</si>
  <si>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</si>
  <si>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</si>
  <si>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</si>
  <si>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</si>
  <si>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</si>
  <si>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</si>
  <si>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</si>
  <si>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</si>
  <si>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</si>
  <si>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</si>
  <si>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</si>
  <si>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</si>
  <si>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</si>
  <si>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</si>
  <si>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</si>
  <si>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</si>
  <si>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</si>
  <si>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</si>
  <si>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</si>
  <si>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</si>
  <si>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</si>
  <si>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</si>
  <si>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</si>
  <si>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</si>
  <si>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</si>
  <si>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</si>
  <si>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</si>
  <si>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</si>
  <si>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</si>
  <si>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</si>
  <si>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</si>
  <si>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</si>
  <si>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</si>
  <si>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</si>
  <si>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</si>
  <si>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</si>
  <si>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</si>
  <si>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</si>
  <si>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</si>
  <si>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</si>
  <si>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</si>
  <si>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</si>
  <si>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</si>
  <si>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</si>
  <si>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</si>
  <si>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</si>
  <si>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</si>
  <si>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</si>
  <si>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</si>
  <si>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</si>
  <si>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</si>
  <si>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</si>
  <si>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</si>
  <si>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</si>
  <si>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</si>
  <si>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</si>
  <si>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</si>
  <si>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</si>
  <si>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</si>
  <si>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</si>
  <si>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</si>
  <si>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</si>
  <si>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</si>
  <si>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</si>
  <si>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</si>
  <si>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</si>
  <si>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</si>
  <si>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</si>
  <si>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</si>
  <si>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</si>
  <si>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</si>
  <si>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</si>
  <si>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</si>
  <si>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</si>
  <si>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</si>
  <si>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</si>
  <si>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</si>
  <si>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</si>
  <si>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</si>
  <si>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</si>
  <si>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</si>
  <si>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</si>
  <si>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</si>
  <si>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</si>
  <si>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</si>
  <si>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</si>
  <si>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</si>
  <si>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</si>
  <si>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</si>
  <si>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</si>
  <si>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</si>
  <si>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</si>
  <si>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</si>
  <si>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</si>
  <si>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</si>
  <si>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</si>
  <si>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</si>
  <si>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</si>
  <si>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</si>
  <si>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</si>
  <si>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</si>
  <si>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</si>
  <si>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</si>
  <si>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</si>
  <si>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</si>
  <si>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</si>
  <si>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</si>
  <si>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</si>
  <si>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</si>
  <si>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</si>
  <si>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</si>
  <si>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</si>
  <si>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</si>
  <si>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</si>
  <si>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</si>
  <si>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</si>
  <si>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</si>
  <si>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</si>
  <si>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</si>
  <si>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</si>
  <si>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</si>
  <si>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</si>
  <si>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</si>
  <si>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</si>
  <si>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</si>
  <si>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</si>
  <si>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</si>
  <si>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</si>
  <si>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</si>
  <si>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</si>
  <si>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</si>
  <si>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</si>
  <si>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</si>
  <si>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</si>
  <si>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</si>
  <si>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</si>
  <si>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</si>
  <si>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</si>
  <si>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</si>
  <si>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</si>
  <si>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</si>
  <si>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</si>
  <si>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</si>
  <si>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</si>
  <si>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</si>
  <si>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</si>
  <si>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</si>
  <si>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</si>
  <si>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</si>
  <si>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</si>
  <si>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</si>
  <si>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</si>
  <si>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</si>
  <si>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</si>
  <si>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</si>
  <si>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</si>
  <si>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</si>
  <si>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</si>
  <si>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</si>
  <si>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</si>
  <si>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</si>
  <si>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</si>
  <si>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</si>
  <si>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</si>
  <si>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</si>
  <si>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</si>
  <si>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</si>
  <si>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</si>
  <si>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</si>
  <si>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</si>
  <si>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</si>
  <si>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</si>
  <si>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</si>
  <si>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</si>
  <si>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</si>
  <si>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</si>
  <si>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</si>
  <si>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</si>
  <si>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</si>
  <si>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</si>
  <si>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</si>
  <si>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</si>
  <si>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</si>
  <si>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</si>
  <si>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</si>
  <si>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</si>
  <si>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</si>
  <si>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</si>
  <si>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</si>
  <si>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</si>
  <si>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</si>
  <si>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</si>
  <si>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</si>
  <si>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</si>
  <si>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</si>
  <si>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</si>
  <si>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</si>
  <si>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</si>
  <si>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</si>
  <si>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</si>
  <si>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</si>
  <si>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</si>
  <si>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</si>
  <si>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</si>
  <si>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</si>
  <si>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</si>
  <si>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</si>
  <si>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</si>
  <si>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</si>
  <si>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</si>
  <si>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</si>
  <si>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</si>
  <si>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</si>
  <si>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</si>
  <si>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</si>
  <si>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</si>
  <si>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</si>
  <si>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</si>
  <si>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</si>
  <si>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</si>
  <si>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</si>
  <si>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</si>
  <si>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</si>
  <si>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</si>
  <si>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</si>
  <si>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</si>
  <si>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</si>
  <si>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</si>
  <si>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</si>
  <si>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</si>
  <si>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</si>
  <si>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</si>
  <si>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</si>
  <si>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</si>
  <si>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</si>
  <si>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</si>
  <si>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</si>
  <si>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</si>
  <si>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</si>
  <si>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</si>
  <si>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</si>
  <si>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</si>
  <si>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</si>
  <si>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</si>
  <si>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</si>
  <si>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</si>
  <si>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</si>
  <si>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</si>
  <si>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</si>
  <si>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</si>
  <si>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</si>
  <si>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</si>
  <si>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</si>
  <si>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</si>
  <si>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</si>
  <si>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</si>
  <si>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</si>
  <si>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</si>
  <si>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</si>
  <si>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</si>
  <si>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</si>
  <si>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</si>
  <si>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</si>
  <si>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</si>
  <si>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</si>
  <si>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</si>
  <si>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</si>
  <si>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</si>
  <si>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</si>
  <si>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</si>
  <si>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</si>
  <si>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</si>
  <si>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</si>
  <si>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</si>
  <si>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</si>
  <si>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</si>
  <si>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</si>
  <si>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</si>
  <si>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</si>
  <si>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</si>
  <si>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</si>
  <si>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</si>
  <si>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</si>
  <si>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</si>
  <si>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</si>
  <si>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</si>
  <si>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</si>
  <si>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</si>
  <si>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</si>
  <si>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</si>
  <si>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</si>
  <si>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</si>
  <si>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</si>
  <si>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</si>
  <si>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</si>
  <si>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</si>
  <si>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</si>
  <si>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</si>
  <si>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</si>
  <si>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</si>
  <si>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</si>
  <si>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</si>
  <si>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</si>
  <si>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</si>
  <si>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</si>
  <si>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</si>
  <si>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</si>
  <si>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</si>
  <si>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</si>
  <si>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</si>
  <si>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</si>
  <si>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</si>
  <si>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</si>
  <si>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</si>
  <si>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</si>
  <si>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</si>
  <si>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</si>
  <si>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</si>
  <si>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</si>
  <si>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</si>
  <si>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</si>
  <si>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</si>
  <si>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</si>
  <si>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</si>
  <si>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</si>
  <si>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</si>
  <si>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</si>
  <si>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</si>
  <si>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</si>
  <si>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</si>
  <si>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</si>
  <si>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</si>
  <si>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</si>
  <si>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</si>
  <si>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</si>
  <si>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</si>
  <si>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</si>
  <si>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</si>
  <si>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</si>
  <si>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</si>
  <si>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</si>
  <si>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</si>
  <si>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</si>
  <si>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</si>
  <si>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</si>
  <si>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</si>
  <si>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</si>
  <si>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</si>
  <si>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</si>
  <si>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</si>
  <si>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</si>
  <si>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</si>
  <si>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</si>
  <si>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</si>
  <si>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</si>
  <si>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</si>
  <si>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</si>
  <si>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</si>
  <si>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</si>
  <si>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</si>
  <si>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</si>
  <si>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</si>
  <si>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</si>
  <si>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</si>
  <si>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</si>
  <si>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</si>
  <si>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</si>
  <si>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</si>
  <si>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</si>
  <si>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</si>
  <si>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</si>
  <si>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</si>
  <si>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</si>
  <si>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</si>
  <si>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</si>
  <si>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</si>
  <si>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</si>
  <si>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</si>
  <si>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</si>
  <si>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</si>
  <si>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</si>
  <si>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</si>
  <si>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</si>
  <si>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</si>
  <si>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</si>
  <si>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</si>
  <si>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</si>
  <si>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</si>
  <si>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</si>
  <si>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</si>
  <si>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</si>
  <si>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</si>
  <si>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</si>
  <si>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</si>
  <si>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</si>
  <si>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</si>
  <si>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</si>
  <si>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</si>
  <si>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</si>
  <si>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</si>
  <si>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</si>
  <si>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</si>
  <si>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</si>
  <si>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</si>
  <si>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</si>
  <si>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</si>
  <si>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</si>
  <si>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</si>
  <si>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</si>
  <si>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</si>
  <si>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</si>
  <si>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</si>
  <si>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</si>
  <si>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</si>
  <si>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</si>
  <si>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</si>
  <si>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</si>
  <si>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</si>
  <si>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</si>
  <si>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</si>
  <si>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</si>
  <si>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</si>
  <si>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</si>
  <si>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</si>
  <si>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</si>
  <si>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</si>
  <si>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</si>
  <si>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</si>
  <si>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</si>
  <si>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</si>
  <si>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</si>
  <si>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</si>
  <si>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</si>
  <si>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</si>
  <si>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</si>
  <si>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</si>
  <si>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</si>
  <si>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</si>
  <si>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</si>
  <si>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</si>
  <si>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</si>
  <si>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</si>
  <si>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</si>
  <si>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</si>
  <si>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</si>
  <si>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</si>
  <si>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</si>
  <si>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</si>
  <si>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</si>
  <si>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</si>
  <si>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</si>
  <si>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</si>
  <si>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</si>
  <si>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</si>
  <si>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</si>
  <si>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</si>
  <si>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</si>
  <si>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</si>
  <si>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</si>
  <si>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</si>
  <si>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</si>
  <si>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</si>
  <si>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</si>
  <si>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</si>
  <si>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</si>
  <si>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</si>
  <si>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</si>
  <si>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</si>
  <si>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</si>
  <si>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</si>
  <si>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</si>
  <si>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</si>
  <si>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</si>
  <si>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</si>
  <si>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</si>
  <si>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</si>
  <si>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</si>
  <si>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</si>
  <si>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</si>
  <si>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</si>
  <si>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</si>
  <si>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</si>
  <si>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</si>
  <si>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</si>
  <si>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</si>
  <si>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</si>
  <si>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</si>
  <si>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</si>
  <si>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</si>
  <si>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</si>
  <si>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</si>
  <si>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</si>
  <si>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</si>
  <si>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</si>
  <si>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</si>
  <si>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</si>
  <si>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</si>
  <si>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</si>
  <si>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</si>
  <si>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</si>
  <si>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</si>
  <si>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</si>
  <si>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</si>
  <si>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</si>
  <si>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</si>
  <si>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</si>
  <si>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</si>
  <si>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</si>
  <si>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</si>
  <si>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</si>
  <si>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</si>
  <si>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</si>
  <si>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</si>
  <si>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</si>
  <si>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</si>
  <si>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</si>
  <si>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</si>
  <si>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</si>
  <si>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</si>
  <si>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</si>
  <si>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</si>
  <si>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</si>
  <si>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</si>
  <si>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</si>
  <si>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</si>
  <si>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</si>
  <si>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</si>
  <si>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</si>
  <si>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</si>
  <si>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</si>
  <si>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</si>
  <si>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</si>
  <si>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</si>
  <si>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</si>
  <si>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</si>
  <si>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</si>
  <si>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</si>
  <si>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</si>
  <si>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</si>
  <si>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</si>
  <si>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</si>
  <si>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</si>
  <si>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</si>
  <si>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</si>
  <si>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</si>
  <si>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</si>
  <si>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</si>
  <si>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</si>
  <si>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</si>
  <si>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</si>
  <si>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</si>
  <si>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</si>
  <si>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</si>
  <si>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</si>
  <si>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</si>
  <si>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</si>
  <si>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</si>
  <si>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</si>
  <si>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</si>
  <si>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</si>
  <si>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</si>
  <si>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</si>
  <si>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</si>
  <si>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</si>
  <si>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</si>
  <si>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</si>
  <si>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</si>
  <si>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</si>
  <si>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</si>
  <si>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</si>
  <si>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</si>
  <si>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</si>
  <si>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</si>
  <si>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</si>
  <si>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</si>
  <si>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</si>
  <si>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</si>
  <si>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</si>
  <si>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</si>
  <si>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</si>
  <si>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</si>
  <si>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</si>
  <si>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</si>
  <si>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</si>
  <si>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</si>
  <si>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</si>
  <si>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</si>
  <si>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</si>
  <si>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</si>
  <si>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</si>
  <si>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</si>
  <si>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</si>
  <si>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</si>
  <si>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</si>
  <si>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</si>
  <si>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</si>
  <si>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</si>
  <si>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</si>
  <si>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</si>
  <si>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</si>
  <si>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</si>
  <si>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</si>
  <si>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</si>
  <si>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</si>
  <si>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</si>
  <si>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</si>
  <si>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</si>
  <si>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</si>
  <si>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</si>
  <si>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</si>
  <si>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</si>
  <si>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</si>
  <si>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</si>
  <si>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</si>
  <si>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</si>
  <si>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</si>
  <si>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</si>
  <si>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</si>
  <si>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</si>
  <si>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</si>
  <si>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</si>
  <si>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</si>
  <si>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</si>
  <si>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</si>
  <si>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</si>
  <si>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</si>
  <si>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</si>
  <si>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</si>
  <si>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</si>
  <si>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</si>
  <si>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</si>
  <si>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</si>
  <si>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</si>
  <si>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</si>
  <si>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</si>
  <si>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</si>
  <si>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</si>
  <si>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</si>
  <si>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</si>
  <si>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</si>
  <si>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</si>
  <si>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</si>
  <si>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</si>
  <si>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</si>
  <si>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</si>
  <si>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</si>
  <si>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</si>
  <si>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</si>
  <si>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</si>
  <si>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</si>
  <si>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</si>
  <si>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</si>
  <si>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</si>
  <si>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</si>
  <si>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</si>
  <si>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</si>
  <si>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</si>
  <si>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</si>
  <si>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</si>
  <si>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</si>
  <si>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</si>
  <si>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</si>
  <si>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</si>
  <si>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</si>
  <si>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</si>
  <si>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</si>
  <si>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</si>
  <si>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</si>
  <si>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</si>
  <si>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</si>
  <si>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</si>
  <si>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</si>
  <si>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</si>
  <si>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</si>
  <si>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</si>
  <si>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</si>
  <si>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</si>
  <si>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</si>
  <si>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</si>
  <si>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</si>
  <si>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</si>
  <si>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</si>
  <si>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</si>
  <si>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</si>
  <si>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</si>
  <si>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</si>
  <si>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</si>
  <si>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</si>
  <si>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</si>
  <si>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</si>
  <si>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</si>
  <si>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</si>
  <si>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</si>
  <si>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</si>
  <si>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</si>
  <si>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</si>
  <si>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</si>
  <si>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</si>
  <si>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</si>
  <si>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</si>
  <si>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</si>
  <si>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</si>
  <si>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</si>
  <si>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</si>
  <si>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</si>
  <si>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</si>
  <si>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</si>
  <si>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</si>
  <si>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</si>
  <si>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</si>
  <si>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</si>
  <si>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</si>
  <si>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</si>
  <si>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</si>
  <si>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</si>
  <si>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</si>
  <si>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</si>
  <si>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</si>
  <si>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</si>
  <si>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</si>
  <si>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</si>
  <si>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</si>
  <si>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</si>
  <si>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</si>
  <si>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</si>
  <si>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</si>
  <si>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</si>
  <si>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</si>
  <si>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</si>
  <si>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</si>
  <si>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</si>
  <si>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</si>
  <si>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</si>
  <si>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</si>
  <si>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</si>
  <si>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</si>
  <si>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</si>
  <si>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</si>
  <si>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</si>
  <si>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</si>
  <si>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</si>
  <si>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</si>
  <si>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</si>
  <si>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</si>
  <si>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</si>
  <si>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</si>
  <si>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</si>
  <si>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</si>
  <si>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</si>
  <si>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</si>
  <si>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</si>
  <si>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</si>
  <si>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</si>
  <si>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</si>
  <si>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</si>
  <si>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</si>
  <si>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</si>
  <si>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</si>
  <si>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</si>
  <si>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</si>
  <si>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</si>
  <si>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</si>
  <si>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</si>
  <si>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</si>
  <si>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</si>
  <si>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</si>
  <si>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</si>
  <si>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</si>
  <si>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</si>
  <si>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</si>
  <si>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</si>
  <si>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</si>
  <si>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</si>
  <si>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</si>
  <si>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</si>
  <si>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</si>
  <si>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</si>
  <si>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</si>
  <si>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</si>
  <si>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</si>
  <si>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</si>
  <si>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</si>
  <si>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</si>
  <si>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</si>
  <si>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</si>
  <si>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</si>
  <si>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</si>
  <si>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</si>
  <si>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</si>
  <si>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</si>
  <si>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</si>
  <si>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</si>
  <si>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</si>
  <si>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</si>
  <si>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</si>
  <si>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</si>
  <si>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</si>
  <si>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</si>
  <si>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</si>
  <si>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</si>
  <si>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</si>
  <si>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</si>
  <si>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</si>
  <si>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</si>
  <si>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</si>
  <si>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</si>
  <si>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</si>
  <si>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</si>
  <si>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</si>
  <si>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</si>
  <si>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</si>
  <si>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</si>
  <si>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</si>
  <si>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</si>
  <si>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</si>
  <si>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</si>
  <si>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</si>
  <si>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</si>
  <si>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</si>
  <si>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</si>
  <si>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</si>
  <si>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</si>
  <si>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</si>
  <si>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</si>
  <si>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</si>
  <si>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</si>
  <si>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</si>
  <si>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</si>
  <si>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</si>
  <si>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</si>
  <si>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</si>
  <si>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</si>
  <si>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</si>
  <si>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</si>
  <si>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</si>
  <si>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</si>
  <si>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</si>
  <si>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</si>
  <si>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</si>
  <si>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</si>
  <si>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</si>
  <si>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</si>
  <si>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</si>
  <si>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</si>
  <si>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</si>
  <si>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</si>
  <si>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</si>
  <si>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</si>
  <si>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</si>
  <si>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</si>
  <si>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</si>
  <si>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</si>
  <si>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</si>
  <si>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</si>
  <si>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</si>
  <si>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</si>
  <si>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</si>
  <si>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</si>
  <si>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</si>
  <si>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</si>
  <si>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</si>
  <si>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</si>
  <si>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</si>
  <si>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</si>
  <si>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</si>
  <si>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</si>
  <si>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</si>
  <si>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</si>
  <si>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</si>
  <si>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</si>
  <si>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</si>
  <si>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</si>
  <si>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</si>
  <si>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</si>
  <si>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</si>
  <si>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</si>
  <si>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</si>
  <si>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</si>
  <si>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</si>
  <si>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</si>
  <si>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</si>
  <si>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</si>
  <si>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</si>
  <si>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</si>
  <si>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</si>
  <si>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</si>
  <si>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</si>
  <si>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</si>
  <si>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</si>
  <si>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</si>
  <si>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</si>
  <si>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</si>
  <si>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</si>
  <si>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</si>
  <si>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</si>
  <si>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</si>
  <si>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</si>
  <si>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</si>
  <si>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</si>
  <si>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</si>
  <si>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</si>
  <si>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</si>
  <si>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</si>
  <si>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</si>
  <si>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</si>
  <si>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</si>
  <si>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</si>
  <si>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</si>
  <si>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</si>
  <si>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</si>
  <si>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</si>
  <si>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</si>
  <si>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</si>
  <si>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</si>
  <si>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</si>
  <si>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</si>
  <si>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</si>
  <si>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</si>
  <si>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</si>
  <si>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</si>
  <si>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</si>
  <si>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</si>
  <si>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</si>
  <si>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</si>
  <si>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</si>
  <si>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</si>
  <si>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</si>
  <si>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</si>
  <si>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</si>
  <si>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</si>
  <si>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</si>
  <si>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</si>
  <si>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</si>
  <si>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</si>
  <si>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</si>
  <si>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</si>
  <si>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</si>
  <si>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</si>
  <si>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</si>
  <si>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</si>
  <si>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</si>
  <si>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</si>
  <si>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</si>
  <si>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</si>
  <si>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</si>
  <si>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</si>
  <si>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</si>
  <si>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</si>
  <si>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</si>
  <si>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</si>
  <si>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</si>
  <si>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</si>
  <si>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</si>
  <si>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</si>
  <si>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</si>
  <si>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</si>
  <si>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</si>
  <si>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</si>
  <si>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</si>
  <si>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</si>
  <si>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</si>
  <si>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</si>
  <si>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</si>
  <si>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</si>
  <si>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</si>
  <si>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</si>
  <si>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</si>
  <si>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</si>
  <si>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</si>
  <si>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</si>
  <si>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</si>
  <si>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</si>
  <si>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</si>
  <si>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</si>
  <si>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</si>
  <si>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</si>
  <si>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</si>
  <si>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</si>
  <si>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</si>
  <si>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</si>
  <si>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</si>
  <si>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</si>
  <si>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</si>
  <si>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</si>
  <si>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</si>
  <si>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</si>
  <si>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</si>
  <si>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</si>
  <si>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</si>
  <si>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</si>
  <si>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</si>
  <si>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</si>
  <si>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</si>
  <si>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</si>
  <si>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</si>
  <si>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</si>
  <si>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</si>
  <si>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</si>
  <si>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</si>
  <si>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</si>
  <si>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</si>
  <si>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</si>
  <si>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</si>
  <si>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</si>
  <si>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</si>
  <si>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</si>
  <si>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</si>
  <si>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</si>
  <si>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</si>
  <si>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</si>
  <si>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</si>
  <si>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</si>
  <si>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</si>
  <si>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</si>
  <si>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</si>
  <si>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</si>
  <si>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</si>
  <si>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</si>
  <si>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</si>
  <si>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</si>
  <si>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</si>
  <si>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</si>
  <si>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</si>
  <si>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</si>
  <si>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</si>
  <si>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</si>
  <si>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</si>
  <si>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</si>
  <si>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</si>
  <si>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</si>
  <si>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</si>
  <si>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</si>
  <si>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</si>
  <si>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</si>
  <si>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</si>
  <si>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</si>
  <si>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</si>
  <si>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</si>
  <si>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</si>
  <si>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</si>
  <si>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</si>
  <si>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</si>
  <si>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</si>
  <si>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</si>
  <si>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</si>
  <si>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</si>
  <si>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</si>
  <si>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</si>
  <si>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</si>
  <si>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</si>
  <si>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</si>
  <si>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</si>
  <si>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</si>
  <si>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</si>
  <si>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</si>
  <si>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</si>
  <si>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</si>
  <si>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</si>
  <si>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</si>
  <si>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</si>
  <si>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</si>
  <si>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</si>
  <si>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</si>
  <si>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</si>
  <si>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</si>
  <si>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</si>
  <si>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</si>
  <si>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</si>
  <si>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</si>
  <si>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</si>
  <si>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</si>
  <si>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</si>
  <si>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</si>
  <si>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</si>
  <si>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</si>
  <si>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</si>
  <si>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</si>
  <si>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</si>
  <si>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</si>
  <si>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</si>
  <si>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</si>
  <si>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</si>
  <si>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</si>
  <si>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</si>
  <si>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</si>
  <si>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</si>
  <si>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</si>
  <si>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</si>
  <si>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</si>
  <si>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</si>
  <si>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</si>
  <si>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</si>
  <si>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</si>
  <si>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</si>
  <si>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</si>
  <si>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</si>
  <si>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</si>
  <si>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</si>
  <si>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</si>
  <si>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</si>
  <si>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</si>
  <si>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</si>
  <si>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</si>
  <si>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</si>
  <si>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</si>
  <si>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</si>
  <si>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</si>
  <si>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</si>
  <si>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</si>
  <si>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</si>
  <si>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</si>
  <si>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</si>
  <si>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</si>
  <si>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</si>
  <si>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</si>
  <si>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</si>
  <si>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</si>
  <si>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</si>
  <si>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</si>
  <si>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</si>
  <si>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</si>
  <si>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</si>
  <si>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</si>
  <si>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</si>
  <si>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</si>
  <si>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</si>
  <si>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</si>
  <si>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</si>
  <si>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</si>
  <si>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</si>
  <si>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</si>
  <si>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</si>
  <si>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</si>
  <si>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</si>
  <si>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</si>
  <si>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</si>
  <si>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</si>
  <si>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</si>
  <si>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</si>
  <si>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</si>
  <si>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</si>
  <si>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</si>
  <si>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</si>
  <si>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</si>
  <si>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</si>
  <si>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</si>
  <si>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</si>
  <si>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</si>
  <si>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</si>
  <si>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</si>
  <si>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</si>
  <si>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</si>
  <si>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</si>
  <si>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</si>
  <si>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</si>
  <si>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</si>
  <si>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</si>
  <si>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</si>
  <si>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</si>
  <si>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</si>
  <si>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</si>
  <si>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</si>
  <si>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</si>
  <si>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</si>
  <si>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</si>
  <si>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</si>
  <si>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</si>
  <si>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</si>
  <si>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</si>
  <si>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</si>
  <si>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</si>
  <si>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</si>
  <si>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</si>
  <si>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</si>
  <si>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</si>
  <si>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</si>
  <si>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</si>
  <si>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</si>
  <si>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</si>
  <si>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</si>
  <si>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</si>
  <si>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</si>
  <si>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</si>
  <si>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</si>
  <si>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</si>
  <si>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</si>
  <si>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</si>
  <si>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</si>
  <si>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</si>
  <si>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</si>
  <si>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</si>
  <si>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</si>
  <si>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</si>
  <si>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</si>
  <si>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</si>
  <si>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</si>
  <si>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</si>
  <si>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</si>
  <si>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</si>
  <si>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</si>
  <si>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</si>
  <si>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</si>
  <si>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</si>
  <si>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</si>
  <si>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</si>
  <si>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</si>
  <si>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</si>
  <si>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</si>
  <si>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</si>
  <si>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</si>
  <si>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</si>
  <si>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</si>
  <si>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</si>
  <si>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</si>
  <si>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</si>
  <si>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</si>
  <si>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</si>
  <si>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</si>
  <si>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</si>
  <si>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</si>
  <si>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</si>
  <si>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</si>
  <si>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</si>
  <si>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</si>
  <si>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</si>
  <si>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</si>
  <si>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</si>
  <si>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</si>
  <si>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</si>
  <si>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</si>
  <si>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</si>
  <si>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</si>
  <si>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</si>
  <si>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</si>
  <si>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</si>
  <si>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</si>
  <si>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</si>
  <si>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</si>
  <si>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</si>
  <si>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</si>
  <si>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</si>
  <si>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</si>
  <si>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</si>
  <si>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</si>
  <si>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</si>
  <si>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</si>
  <si>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</si>
  <si>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</si>
  <si>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</si>
  <si>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</si>
  <si>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</si>
  <si>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</si>
  <si>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</si>
  <si>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</si>
  <si>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</si>
  <si>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</si>
  <si>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</si>
  <si>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</si>
  <si>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</si>
  <si>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</si>
  <si>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</si>
  <si>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</si>
  <si>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</si>
  <si>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</si>
  <si>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</si>
  <si>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</si>
  <si>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</si>
  <si>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</si>
  <si>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</si>
  <si>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</si>
  <si>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</si>
  <si>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</si>
  <si>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</si>
  <si>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</si>
  <si>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</si>
  <si>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</si>
  <si>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</si>
  <si>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</si>
  <si>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</si>
  <si>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</si>
  <si>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</si>
  <si>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</si>
  <si>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</si>
  <si>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</si>
  <si>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</si>
  <si>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</si>
  <si>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</si>
  <si>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</si>
  <si>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</si>
  <si>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</si>
  <si>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</si>
  <si>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</si>
  <si>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</si>
  <si>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</si>
  <si>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</si>
  <si>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</si>
  <si>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</si>
  <si>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</si>
  <si>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</si>
  <si>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</si>
  <si>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</si>
  <si>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</si>
  <si>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</si>
  <si>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</si>
  <si>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</si>
  <si>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</si>
  <si>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</si>
  <si>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</si>
  <si>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</si>
  <si>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</si>
  <si>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</si>
  <si>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</si>
  <si>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</si>
  <si>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</si>
  <si>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</si>
  <si>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</si>
  <si>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</si>
  <si>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</si>
  <si>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</si>
  <si>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</si>
  <si>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</si>
  <si>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</si>
  <si>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</si>
  <si>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</si>
  <si>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</si>
  <si>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</si>
  <si>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</si>
  <si>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</si>
  <si>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</si>
  <si>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</si>
  <si>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</si>
  <si>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</si>
  <si>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</si>
  <si>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</si>
  <si>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</si>
  <si>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</si>
  <si>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</si>
  <si>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</si>
  <si>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</si>
  <si>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</si>
  <si>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</si>
  <si>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</si>
  <si>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</si>
  <si>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</si>
  <si>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</si>
  <si>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</si>
  <si>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</si>
  <si>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</si>
  <si>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</si>
  <si>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</si>
  <si>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</si>
  <si>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</si>
  <si>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</si>
  <si>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</si>
  <si>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</si>
  <si>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</si>
  <si>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</si>
  <si>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</si>
  <si>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</si>
  <si>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</si>
  <si>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</si>
  <si>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</si>
  <si>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</si>
  <si>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</si>
  <si>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</si>
  <si>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</si>
  <si>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</si>
  <si>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</si>
  <si>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</si>
  <si>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</si>
  <si>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</si>
  <si>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</si>
  <si>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</si>
  <si>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</si>
  <si>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</si>
  <si>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</si>
  <si>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</si>
  <si>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</si>
  <si>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</si>
  <si>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</si>
  <si>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</si>
  <si>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</si>
  <si>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</si>
  <si>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</si>
  <si>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</si>
  <si>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</si>
  <si>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</si>
  <si>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</si>
  <si>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</si>
  <si>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</si>
  <si>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</si>
  <si>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</si>
  <si>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</si>
  <si>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</si>
  <si>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</si>
  <si>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</si>
  <si>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</si>
  <si>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</si>
  <si>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</si>
  <si>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</si>
  <si>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</si>
  <si>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</si>
  <si>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</si>
  <si>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</si>
  <si>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</si>
  <si>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</si>
  <si>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</si>
  <si>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</si>
  <si>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</si>
  <si>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</si>
  <si>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</si>
  <si>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</si>
  <si>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</si>
  <si>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</si>
  <si>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</si>
  <si>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</si>
  <si>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</si>
  <si>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</si>
  <si>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</si>
  <si>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</si>
  <si>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</si>
  <si>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</si>
  <si>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</si>
  <si>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</si>
  <si>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</si>
  <si>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</si>
  <si>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</si>
  <si>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</si>
  <si>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</si>
  <si>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</si>
  <si>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</si>
  <si>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</si>
  <si>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</si>
  <si>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</si>
  <si>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</si>
  <si>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</si>
  <si>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</si>
  <si>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</si>
  <si>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</si>
  <si>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</si>
  <si>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</si>
  <si>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</si>
  <si>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</si>
  <si>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</si>
  <si>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</si>
  <si>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</si>
  <si>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</si>
  <si>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</si>
  <si>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</si>
  <si>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</si>
  <si>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</si>
  <si>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</si>
  <si>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</si>
  <si>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</si>
  <si>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</si>
  <si>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</si>
  <si>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</si>
  <si>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</si>
  <si>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</si>
  <si>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</si>
  <si>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</si>
  <si>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</si>
  <si>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</si>
  <si>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</si>
  <si>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</si>
  <si>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</si>
  <si>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</si>
  <si>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</si>
  <si>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</si>
  <si>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</si>
  <si>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</si>
  <si>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</si>
  <si>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</si>
  <si>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</si>
  <si>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</si>
  <si>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</si>
  <si>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</si>
  <si>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</si>
  <si>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</si>
  <si>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</si>
  <si>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</si>
  <si>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</si>
  <si>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</si>
  <si>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</si>
  <si>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</si>
  <si>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</si>
  <si>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</si>
  <si>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</si>
  <si>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</si>
  <si>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</si>
  <si>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</si>
  <si>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</si>
  <si>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</si>
  <si>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</si>
  <si>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</si>
  <si>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</si>
  <si>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</si>
  <si>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</si>
  <si>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</si>
  <si>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</si>
  <si>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</si>
  <si>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</si>
  <si>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</si>
  <si>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</si>
  <si>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</si>
  <si>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</si>
  <si>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</si>
  <si>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</si>
  <si>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</si>
  <si>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</si>
  <si>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</si>
  <si>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</si>
  <si>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</si>
  <si>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</si>
  <si>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</si>
  <si>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</si>
  <si>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</si>
  <si>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</si>
  <si>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</si>
  <si>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</si>
  <si>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</si>
  <si>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</si>
  <si>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</si>
  <si>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</si>
  <si>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</si>
  <si>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</si>
  <si>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</si>
  <si>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</si>
  <si>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</si>
  <si>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</si>
  <si>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</si>
  <si>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</si>
  <si>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</si>
  <si>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</si>
  <si>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</si>
  <si>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</si>
  <si>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</si>
  <si>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</si>
  <si>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</si>
  <si>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</si>
  <si>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</si>
  <si>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</si>
  <si>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</si>
  <si>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</si>
  <si>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</si>
  <si>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</si>
  <si>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</si>
  <si>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</si>
  <si>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</si>
  <si>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</si>
  <si>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</si>
  <si>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</si>
  <si>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</si>
  <si>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</si>
  <si>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</si>
  <si>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</si>
  <si>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</si>
  <si>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</si>
  <si>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</si>
  <si>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</si>
  <si>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</si>
  <si>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</si>
  <si>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</si>
  <si>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</si>
  <si>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</si>
  <si>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</si>
  <si>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</si>
  <si>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</si>
  <si>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</si>
  <si>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</si>
  <si>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</si>
  <si>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</si>
  <si>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</si>
  <si>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</si>
  <si>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</si>
  <si>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</si>
  <si>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</si>
  <si>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</si>
  <si>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</si>
  <si>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</si>
  <si>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</si>
  <si>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</si>
  <si>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</si>
  <si>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</si>
  <si>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</si>
  <si>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</si>
  <si>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</si>
  <si>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</si>
  <si>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</si>
  <si>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</si>
  <si>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</si>
  <si>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</si>
  <si>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</si>
  <si>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</si>
  <si>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</si>
  <si>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</si>
  <si>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</si>
  <si>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</si>
  <si>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</si>
  <si>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</si>
  <si>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</si>
  <si>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</si>
  <si>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</si>
  <si>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</si>
  <si>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</si>
  <si>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</si>
  <si>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</si>
  <si>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</si>
  <si>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</si>
  <si>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</si>
  <si>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</si>
  <si>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</si>
  <si>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</si>
  <si>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</si>
  <si>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</si>
  <si>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</si>
  <si>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</si>
  <si>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</si>
  <si>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</si>
  <si>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</si>
  <si>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</si>
  <si>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</si>
  <si>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</si>
  <si>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</si>
  <si>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</si>
  <si>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</si>
  <si>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</si>
  <si>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</si>
  <si>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</si>
  <si>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</si>
  <si>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</si>
  <si>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</si>
  <si>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</si>
  <si>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</si>
  <si>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</si>
  <si>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</si>
  <si>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</si>
  <si>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</si>
  <si>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</si>
  <si>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</si>
  <si>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</si>
  <si>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</si>
  <si>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</si>
  <si>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</si>
  <si>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</si>
  <si>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</si>
  <si>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</si>
  <si>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</si>
  <si>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</si>
  <si>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</si>
  <si>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</si>
  <si>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</si>
  <si>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</si>
  <si>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</si>
  <si>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</si>
  <si>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</si>
  <si>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</si>
  <si>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</si>
  <si>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</si>
  <si>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</si>
  <si>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</si>
  <si>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</si>
  <si>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</si>
  <si>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</si>
  <si>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</si>
  <si>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</si>
  <si>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</si>
  <si>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</si>
  <si>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</si>
  <si>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</si>
  <si>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</si>
  <si>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</si>
  <si>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</si>
  <si>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</si>
  <si>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</si>
  <si>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</si>
  <si>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</si>
  <si>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</si>
  <si>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</si>
  <si>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</si>
  <si>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</si>
  <si>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</si>
  <si>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</si>
  <si>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</si>
  <si>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</si>
  <si>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</si>
  <si>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</si>
  <si>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</si>
  <si>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</si>
  <si>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</si>
  <si>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</si>
  <si>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</si>
  <si>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</si>
  <si>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</si>
  <si>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</si>
  <si>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</si>
  <si>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</si>
  <si>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</si>
  <si>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</si>
  <si>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</si>
  <si>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</si>
  <si>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</si>
  <si>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</si>
  <si>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</si>
  <si>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</si>
  <si>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</si>
  <si>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</si>
  <si>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</si>
  <si>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</si>
  <si>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</si>
  <si>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</si>
  <si>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</si>
  <si>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</si>
  <si>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</si>
  <si>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</si>
  <si>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</si>
  <si>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</si>
  <si>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</si>
  <si>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</si>
  <si>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</si>
  <si>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</si>
  <si>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</si>
  <si>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</si>
  <si>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</si>
  <si>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</si>
  <si>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</si>
  <si>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</si>
  <si>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</si>
  <si>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</si>
  <si>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</si>
  <si>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</si>
  <si>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</si>
  <si>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</si>
  <si>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</si>
  <si>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</si>
  <si>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</si>
  <si>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</si>
  <si>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</si>
  <si>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</si>
  <si>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</si>
  <si>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</si>
  <si>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</si>
  <si>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</si>
  <si>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</si>
  <si>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</si>
  <si>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</si>
  <si>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</si>
  <si>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</si>
  <si>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</si>
  <si>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</si>
  <si>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</si>
  <si>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</si>
  <si>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</si>
  <si>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</si>
  <si>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</si>
  <si>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</si>
  <si>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</si>
  <si>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</si>
  <si>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</si>
  <si>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</si>
  <si>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</si>
  <si>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</si>
  <si>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</si>
  <si>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</si>
  <si>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</si>
  <si>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</si>
  <si>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</si>
  <si>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</si>
  <si>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</si>
  <si>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</si>
  <si>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</si>
  <si>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</si>
  <si>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</si>
  <si>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</si>
  <si>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</si>
  <si>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</si>
  <si>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</si>
  <si>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</si>
  <si>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</si>
  <si>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</si>
  <si>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</si>
  <si>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</si>
  <si>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</si>
  <si>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</si>
  <si>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</si>
  <si>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</si>
  <si>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</si>
  <si>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</si>
  <si>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</si>
  <si>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</si>
  <si>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</si>
  <si>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</si>
  <si>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</si>
  <si>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</si>
  <si>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</si>
  <si>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</si>
  <si>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</si>
  <si>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</si>
  <si>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</si>
  <si>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</si>
  <si>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</si>
  <si>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</si>
  <si>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</si>
  <si>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</si>
  <si>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</si>
  <si>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</si>
  <si>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</si>
  <si>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</si>
  <si>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</si>
  <si>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</si>
  <si>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</si>
  <si>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</si>
  <si>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</si>
  <si>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</si>
  <si>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</si>
  <si>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</si>
  <si>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</si>
  <si>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</si>
  <si>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</si>
  <si>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</si>
  <si>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</si>
  <si>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</si>
  <si>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</si>
  <si>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</si>
  <si>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</si>
  <si>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</si>
  <si>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</si>
  <si>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</si>
  <si>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</si>
  <si>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</si>
  <si>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</si>
  <si>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</si>
  <si>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</si>
  <si>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</si>
  <si>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</si>
  <si>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</si>
  <si>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</si>
  <si>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</si>
  <si>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</si>
  <si>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</si>
  <si>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</si>
  <si>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</si>
  <si>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</si>
  <si>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</si>
  <si>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</si>
  <si>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</si>
  <si>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</si>
  <si>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</si>
  <si>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</si>
  <si>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</si>
  <si>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</si>
  <si>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</si>
  <si>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</si>
  <si>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</si>
  <si>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</si>
  <si>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</si>
  <si>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</si>
  <si>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</si>
  <si>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</si>
  <si>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</si>
  <si>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</si>
  <si>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</si>
  <si>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</si>
  <si>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</si>
  <si>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</si>
  <si>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</si>
  <si>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</si>
  <si>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</si>
  <si>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</si>
  <si>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</si>
  <si>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</si>
  <si>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</si>
  <si>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</si>
  <si>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</si>
  <si>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</si>
  <si>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</si>
  <si>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</si>
  <si>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</si>
  <si>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</si>
  <si>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</si>
  <si>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</si>
  <si>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</si>
  <si>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</si>
  <si>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</si>
  <si>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</si>
  <si>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</si>
  <si>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</si>
  <si>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</si>
  <si>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</si>
  <si>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</si>
  <si>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</si>
  <si>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</si>
  <si>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</si>
  <si>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</si>
  <si>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</si>
  <si>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</si>
  <si>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</si>
  <si>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</si>
  <si>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</si>
  <si>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</si>
  <si>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</si>
  <si>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</si>
  <si>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</si>
  <si>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</si>
  <si>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</si>
  <si>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</si>
  <si>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</si>
  <si>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</si>
  <si>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</si>
  <si>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</si>
  <si>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</si>
  <si>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</si>
  <si>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</si>
  <si>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</si>
  <si>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</si>
  <si>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</si>
  <si>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</si>
  <si>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</si>
  <si>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</si>
  <si>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</si>
  <si>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</si>
  <si>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</si>
  <si>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</si>
  <si>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</si>
  <si>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</si>
  <si>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</si>
  <si>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</si>
  <si>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</si>
  <si>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</si>
  <si>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</si>
  <si>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</si>
  <si>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</si>
  <si>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</si>
  <si>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</si>
  <si>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</si>
  <si>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</si>
  <si>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</si>
  <si>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</si>
  <si>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</si>
  <si>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</si>
  <si>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</si>
  <si>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</si>
  <si>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</si>
  <si>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</si>
  <si>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</si>
  <si>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</si>
  <si>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</si>
  <si>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</si>
  <si>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</si>
  <si>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</si>
  <si>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</si>
  <si>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</si>
  <si>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</si>
  <si>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</si>
  <si>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</si>
  <si>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</si>
  <si>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</si>
  <si>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</si>
  <si>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</si>
  <si>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</si>
  <si>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</si>
  <si>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</si>
  <si>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</si>
  <si>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</si>
  <si>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</si>
  <si>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</si>
  <si>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</si>
  <si>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</si>
  <si>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</si>
  <si>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</si>
  <si>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</si>
  <si>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</si>
  <si>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</si>
  <si>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</si>
  <si>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</si>
  <si>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</si>
  <si>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</si>
  <si>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</si>
  <si>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</si>
  <si>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</si>
  <si>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</si>
  <si>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</si>
  <si>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</si>
  <si>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</si>
  <si>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</si>
  <si>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</si>
  <si>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</si>
  <si>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</si>
  <si>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</si>
  <si>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</si>
  <si>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</si>
  <si>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</si>
  <si>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</si>
  <si>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</si>
  <si>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</si>
  <si>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</si>
  <si>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</si>
  <si>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</si>
  <si>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</si>
  <si>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</si>
  <si>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</si>
  <si>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</si>
  <si>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</si>
  <si>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</si>
  <si>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</si>
  <si>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</si>
  <si>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</si>
  <si>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</si>
  <si>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</si>
  <si>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</si>
  <si>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</si>
  <si>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</si>
  <si>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</si>
  <si>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</si>
  <si>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</si>
  <si>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</si>
  <si>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</si>
  <si>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</si>
  <si>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</si>
  <si>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</si>
  <si>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</si>
  <si>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</si>
  <si>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</si>
  <si>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</si>
  <si>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</si>
  <si>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</si>
  <si>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</si>
  <si>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</si>
  <si>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</si>
  <si>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</si>
  <si>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</si>
  <si>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</si>
  <si>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</si>
  <si>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</si>
  <si>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</si>
  <si>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</si>
  <si>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</si>
  <si>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</si>
  <si>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</si>
  <si>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</si>
  <si>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</si>
  <si>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</si>
  <si>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</si>
  <si>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</si>
  <si>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</si>
  <si>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</si>
  <si>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</si>
  <si>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</si>
  <si>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</si>
  <si>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</si>
  <si>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</si>
  <si>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</si>
  <si>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</si>
  <si>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</si>
  <si>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</si>
  <si>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</si>
  <si>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</si>
  <si>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</si>
  <si>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</si>
  <si>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</si>
  <si>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</si>
  <si>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</si>
  <si>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</si>
  <si>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</si>
  <si>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</si>
  <si>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</si>
  <si>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</si>
  <si>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</si>
  <si>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</si>
  <si>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</si>
  <si>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</si>
  <si>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</si>
  <si>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</si>
  <si>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</si>
  <si>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</si>
  <si>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</si>
  <si>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</si>
  <si>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</si>
  <si>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</si>
  <si>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</si>
  <si>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</si>
  <si>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</si>
  <si>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</si>
  <si>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</si>
  <si>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</si>
  <si>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</si>
  <si>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</si>
  <si>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</si>
  <si>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</si>
  <si>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</si>
  <si>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</si>
  <si>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</si>
  <si>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</si>
  <si>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</si>
  <si>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</si>
  <si>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</si>
  <si>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</si>
  <si>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</si>
  <si>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</si>
  <si>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</si>
  <si>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</si>
  <si>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</si>
  <si>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</si>
  <si>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</si>
  <si>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</si>
  <si>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</si>
  <si>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</si>
  <si>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</si>
  <si>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</si>
  <si>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</si>
  <si>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</si>
  <si>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</si>
  <si>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</si>
  <si>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</si>
  <si>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</si>
  <si>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</si>
  <si>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</si>
  <si>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</si>
  <si>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</si>
  <si>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</si>
  <si>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</si>
  <si>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</si>
  <si>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</si>
  <si>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</si>
  <si>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</si>
  <si>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</si>
  <si>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</si>
  <si>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</si>
  <si>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</si>
  <si>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</si>
  <si>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</si>
  <si>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</si>
  <si>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</si>
  <si>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</si>
  <si>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</si>
  <si>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</si>
  <si>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</si>
  <si>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</si>
  <si>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</si>
  <si>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</si>
  <si>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</si>
  <si>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</si>
  <si>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</si>
  <si>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</si>
  <si>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</si>
  <si>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</si>
  <si>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</si>
  <si>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</si>
  <si>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</si>
  <si>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</si>
  <si>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</si>
  <si>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</si>
  <si>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</si>
  <si>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</si>
  <si>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</si>
  <si>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</si>
  <si>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</si>
  <si>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</si>
  <si>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</si>
  <si>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</si>
  <si>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</si>
  <si>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</si>
  <si>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</si>
  <si>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</si>
  <si>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</si>
  <si>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</si>
  <si>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</si>
  <si>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</si>
  <si>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</si>
  <si>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</si>
  <si>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</si>
  <si>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</si>
  <si>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</si>
  <si>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</si>
  <si>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</si>
  <si>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</si>
  <si>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</si>
  <si>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</si>
  <si>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</si>
  <si>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</si>
  <si>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</si>
  <si>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</si>
  <si>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</si>
  <si>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</si>
  <si>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</si>
  <si>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</si>
  <si>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</si>
  <si>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</si>
  <si>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</si>
  <si>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</si>
  <si>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</si>
  <si>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</si>
  <si>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</si>
  <si>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</si>
  <si>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</si>
  <si>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</si>
  <si>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</si>
  <si>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</si>
  <si>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</si>
  <si>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</si>
  <si>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</si>
  <si>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</si>
  <si>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</si>
  <si>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</si>
  <si>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</si>
  <si>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</si>
  <si>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</si>
  <si>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</si>
  <si>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</si>
  <si>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</si>
  <si>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</si>
  <si>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</si>
  <si>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</si>
  <si>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</si>
  <si>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</si>
  <si>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</si>
  <si>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</si>
  <si>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</si>
  <si>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</si>
  <si>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</si>
  <si>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</si>
  <si>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</si>
  <si>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</si>
  <si>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</si>
  <si>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</si>
  <si>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</si>
  <si>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</si>
  <si>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</si>
  <si>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</si>
  <si>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</si>
  <si>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</si>
  <si>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</si>
  <si>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</si>
  <si>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</si>
  <si>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</si>
  <si>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</si>
  <si>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</si>
  <si>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</si>
  <si>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</si>
  <si>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</si>
  <si>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</si>
  <si>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</si>
  <si>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</si>
  <si>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</si>
  <si>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</si>
  <si>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</si>
  <si>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</si>
  <si>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</si>
  <si>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</si>
  <si>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</si>
  <si>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</si>
  <si>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</si>
  <si>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</si>
  <si>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</si>
  <si>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</si>
  <si>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</si>
  <si>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</si>
  <si>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</si>
  <si>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</si>
  <si>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</si>
  <si>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</si>
  <si>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</si>
  <si>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</si>
  <si>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</si>
  <si>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</si>
  <si>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</si>
  <si>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</si>
  <si>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</si>
  <si>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</si>
  <si>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</si>
  <si>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</si>
  <si>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</si>
  <si>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</si>
  <si>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</si>
  <si>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</si>
  <si>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</si>
  <si>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</si>
  <si>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</si>
  <si>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</si>
  <si>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</si>
  <si>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</si>
  <si>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</si>
  <si>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</si>
  <si>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</si>
  <si>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</si>
  <si>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</si>
  <si>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</si>
  <si>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</si>
  <si>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</si>
  <si>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</si>
  <si>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</si>
  <si>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</si>
  <si>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</si>
  <si>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</si>
  <si>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</si>
  <si>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</si>
  <si>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</si>
  <si>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</si>
  <si>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</si>
  <si>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</si>
  <si>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</si>
  <si>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</si>
  <si>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</si>
  <si>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</si>
  <si>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</si>
  <si>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</si>
  <si>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</si>
  <si>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</si>
  <si>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</si>
  <si>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</si>
  <si>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</si>
  <si>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</si>
  <si>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</si>
  <si>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</si>
  <si>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</si>
  <si>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</si>
  <si>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</si>
  <si>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</si>
  <si>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</si>
  <si>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</si>
  <si>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</si>
  <si>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</si>
  <si>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</si>
  <si>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</si>
  <si>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</si>
  <si>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</si>
  <si>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</si>
  <si>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</si>
  <si>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</si>
  <si>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</si>
  <si>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</si>
  <si>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</si>
  <si>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</si>
  <si>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</si>
  <si>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</si>
  <si>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</si>
  <si>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</si>
  <si>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</si>
  <si>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</si>
  <si>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</si>
  <si>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</si>
  <si>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</si>
  <si>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</si>
  <si>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</si>
  <si>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</si>
  <si>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</si>
  <si>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</si>
  <si>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</si>
  <si>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</si>
  <si>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</si>
  <si>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</si>
  <si>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</si>
  <si>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</si>
  <si>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</si>
  <si>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</si>
  <si>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</si>
  <si>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</si>
  <si>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</si>
  <si>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</si>
  <si>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</si>
  <si>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</si>
  <si>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</si>
  <si>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</si>
  <si>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</si>
  <si>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</si>
  <si>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</si>
  <si>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</si>
  <si>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</si>
  <si>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</si>
  <si>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</si>
  <si>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</si>
  <si>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</si>
  <si>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</si>
  <si>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</si>
  <si>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</si>
  <si>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</si>
  <si>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</si>
  <si>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</si>
  <si>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</si>
  <si>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</si>
  <si>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</si>
  <si>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</si>
  <si>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</si>
  <si>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</si>
  <si>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</si>
  <si>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</si>
  <si>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</si>
  <si>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</si>
  <si>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</si>
  <si>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</si>
  <si>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</si>
  <si>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</si>
  <si>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</si>
  <si>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</si>
  <si>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</si>
  <si>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</si>
  <si>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</si>
  <si>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</si>
  <si>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</si>
  <si>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</si>
  <si>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</si>
  <si>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</si>
  <si>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</si>
  <si>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</si>
  <si>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</si>
  <si>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</si>
  <si>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</si>
  <si>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</si>
  <si>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</si>
  <si>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</si>
  <si>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</si>
  <si>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</si>
  <si>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</si>
  <si>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</si>
  <si>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</si>
  <si>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</si>
  <si>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</si>
  <si>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</si>
  <si>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</si>
  <si>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</si>
  <si>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</si>
  <si>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</si>
  <si>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</si>
  <si>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</si>
  <si>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</si>
  <si>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</si>
  <si>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</si>
  <si>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</si>
  <si>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</si>
  <si>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</si>
  <si>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</si>
  <si>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</si>
  <si>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</si>
  <si>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</si>
  <si>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</si>
  <si>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</si>
  <si>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</si>
  <si>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</si>
  <si>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</si>
  <si>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</si>
  <si>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</si>
  <si>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</si>
  <si>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</si>
  <si>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</si>
  <si>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</si>
  <si>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</si>
  <si>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</si>
  <si>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</si>
  <si>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</si>
  <si>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</si>
  <si>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</si>
  <si>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</si>
  <si>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</si>
  <si>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</si>
  <si>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</si>
  <si>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</si>
  <si>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</si>
  <si>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</si>
  <si>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</si>
  <si>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</si>
  <si>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</si>
  <si>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</si>
  <si>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</si>
  <si>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</si>
  <si>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</si>
  <si>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</si>
  <si>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</si>
  <si>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</si>
  <si>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</si>
  <si>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</si>
  <si>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</si>
  <si>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</si>
  <si>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</si>
  <si>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</si>
  <si>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</si>
  <si>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</si>
  <si>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</si>
  <si>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</si>
  <si>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</si>
  <si>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</si>
  <si>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</si>
  <si>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</si>
  <si>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</si>
  <si>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</si>
  <si>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</si>
  <si>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</si>
  <si>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</si>
  <si>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</si>
  <si>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</si>
  <si>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</si>
  <si>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</si>
  <si>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</si>
  <si>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</si>
  <si>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</si>
  <si>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</si>
  <si>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</si>
  <si>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</si>
  <si>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</si>
  <si>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</si>
  <si>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</si>
  <si>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</si>
  <si>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</si>
  <si>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</si>
  <si>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</si>
  <si>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</si>
  <si>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</si>
  <si>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</si>
  <si>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</si>
  <si>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</si>
  <si>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</si>
  <si>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</si>
  <si>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</si>
  <si>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</si>
  <si>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</si>
  <si>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</si>
  <si>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</si>
  <si>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</si>
  <si>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</si>
  <si>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</si>
  <si>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</si>
  <si>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</si>
  <si>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</si>
  <si>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</si>
  <si>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</si>
  <si>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</si>
  <si>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</si>
  <si>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</si>
  <si>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</si>
  <si>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</si>
  <si>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</si>
  <si>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</si>
  <si>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</si>
  <si>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</si>
  <si>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</si>
  <si>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</si>
  <si>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</si>
  <si>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</si>
  <si>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</si>
  <si>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</si>
  <si>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</si>
  <si>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</si>
  <si>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</si>
  <si>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</si>
  <si>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</si>
  <si>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</si>
  <si>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</si>
  <si>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</si>
  <si>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</si>
  <si>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</si>
  <si>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</si>
  <si>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</si>
  <si>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</si>
  <si>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</si>
  <si>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</si>
  <si>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</si>
  <si>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</si>
  <si>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</si>
  <si>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</si>
  <si>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</si>
  <si>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</si>
  <si>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</si>
  <si>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</si>
  <si>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</si>
  <si>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</si>
  <si>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</si>
  <si>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</si>
  <si>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</si>
  <si>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</si>
  <si>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</si>
  <si>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</si>
  <si>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</si>
  <si>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</si>
  <si>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</si>
  <si>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</si>
  <si>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</si>
  <si>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</si>
  <si>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</si>
  <si>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</si>
  <si>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</si>
  <si>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</si>
  <si>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</si>
  <si>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</si>
  <si>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</si>
  <si>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</si>
  <si>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</si>
  <si>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</si>
  <si>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</si>
  <si>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</si>
  <si>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</si>
  <si>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</si>
  <si>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</si>
  <si>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</si>
  <si>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</si>
  <si>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</si>
  <si>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</si>
  <si>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</si>
  <si>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</si>
  <si>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</si>
  <si>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</si>
  <si>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</si>
  <si>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</si>
  <si>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</si>
  <si>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</si>
  <si>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</si>
  <si>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</si>
  <si>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</si>
  <si>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</si>
  <si>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</si>
  <si>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</si>
  <si>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</si>
  <si>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</si>
  <si>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</si>
  <si>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</si>
  <si>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</si>
  <si>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</si>
  <si>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</si>
  <si>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</si>
  <si>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</si>
  <si>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</si>
  <si>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</si>
  <si>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</si>
  <si>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</si>
  <si>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</si>
  <si>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</si>
  <si>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</si>
  <si>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</si>
  <si>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</si>
  <si>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</si>
  <si>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</si>
  <si>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</si>
  <si>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</si>
  <si>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</si>
  <si>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</si>
  <si>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</si>
  <si>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</si>
  <si>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</si>
  <si>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</si>
  <si>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</si>
  <si>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</si>
  <si>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</si>
  <si>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</si>
  <si>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</si>
  <si>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</si>
  <si>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</si>
  <si>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</si>
  <si>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</si>
  <si>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</si>
  <si>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</si>
  <si>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</si>
  <si>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</si>
  <si>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</si>
  <si>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</si>
  <si>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</si>
  <si>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</si>
  <si>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</si>
  <si>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</si>
  <si>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</si>
  <si>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</si>
  <si>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</si>
  <si>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</si>
  <si>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</si>
  <si>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</si>
  <si>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</si>
  <si>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</si>
  <si>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</si>
  <si>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</si>
  <si>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</si>
  <si>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</si>
  <si>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</si>
  <si>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</si>
  <si>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</si>
  <si>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</si>
  <si>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</si>
  <si>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</si>
  <si>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</si>
  <si>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</si>
  <si>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</si>
  <si>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</si>
  <si>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</si>
  <si>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</si>
  <si>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</si>
  <si>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</si>
  <si>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</si>
  <si>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</si>
  <si>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</si>
  <si>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</si>
  <si>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</si>
  <si>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</si>
  <si>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</si>
  <si>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</si>
  <si>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</si>
  <si>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</si>
  <si>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</si>
  <si>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</si>
  <si>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</si>
  <si>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</si>
  <si>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</si>
  <si>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</si>
  <si>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</si>
  <si>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</si>
  <si>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</si>
  <si>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</si>
  <si>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</si>
  <si>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</si>
  <si>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</si>
  <si>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</si>
  <si>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</si>
  <si>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</si>
  <si>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</si>
  <si>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</si>
  <si>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</si>
  <si>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</si>
  <si>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</si>
  <si>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</si>
  <si>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</si>
  <si>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</si>
  <si>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</si>
  <si>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</si>
  <si>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</si>
  <si>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</si>
  <si>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</si>
  <si>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</si>
  <si>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</si>
  <si>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</si>
  <si>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</si>
  <si>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</si>
  <si>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</si>
  <si>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</si>
  <si>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</si>
  <si>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</si>
  <si>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</si>
  <si>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</si>
  <si>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</si>
  <si>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</si>
  <si>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</si>
  <si>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</si>
  <si>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</si>
  <si>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</si>
  <si>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</si>
  <si>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</si>
  <si>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</si>
  <si>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</si>
  <si>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</si>
  <si>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</si>
  <si>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</si>
  <si>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</si>
  <si>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</si>
  <si>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</si>
  <si>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</si>
  <si>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</si>
  <si>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</si>
  <si>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</si>
  <si>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</si>
  <si>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</si>
  <si>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</si>
  <si>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</si>
  <si>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</si>
  <si>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</si>
  <si>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</si>
  <si>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</si>
  <si>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</si>
  <si>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</si>
  <si>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</si>
  <si>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</si>
  <si>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</si>
  <si>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</si>
  <si>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</si>
  <si>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</si>
  <si>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</si>
  <si>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</si>
  <si>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</si>
  <si>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</si>
  <si>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</si>
  <si>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</si>
  <si>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</si>
  <si>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</si>
  <si>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</si>
  <si>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</si>
  <si>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</si>
  <si>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</si>
  <si>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</si>
  <si>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</si>
  <si>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</si>
  <si>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</si>
  <si>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</si>
  <si>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</si>
  <si>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</si>
  <si>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</si>
  <si>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</si>
  <si>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</si>
  <si>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</si>
  <si>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</si>
  <si>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</si>
  <si>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</si>
  <si>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</si>
  <si>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</si>
  <si>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</si>
  <si>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</si>
  <si>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</si>
  <si>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</si>
  <si>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</si>
  <si>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</si>
  <si>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</si>
  <si>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</si>
  <si>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</si>
  <si>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</si>
  <si>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</si>
  <si>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</si>
  <si>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</si>
  <si>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</si>
  <si>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</si>
  <si>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</si>
  <si>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</si>
  <si>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</si>
  <si>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</si>
  <si>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</si>
  <si>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</si>
  <si>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</si>
  <si>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</si>
  <si>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</si>
  <si>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</si>
  <si>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</si>
  <si>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</si>
  <si>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</si>
  <si>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</si>
  <si>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</si>
  <si>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</si>
  <si>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</si>
  <si>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</si>
  <si>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</si>
  <si>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</si>
  <si>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</si>
  <si>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</si>
  <si>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</si>
  <si>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</si>
  <si>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</si>
  <si>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</si>
  <si>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</si>
  <si>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</si>
  <si>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</si>
  <si>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</si>
  <si>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</si>
  <si>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</si>
  <si>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</si>
  <si>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</si>
  <si>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</si>
  <si>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</si>
  <si>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</si>
  <si>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</si>
  <si>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</si>
  <si>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</si>
  <si>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</si>
  <si>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</si>
  <si>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</si>
  <si>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</si>
  <si>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</si>
  <si>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</si>
  <si>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</si>
  <si>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</si>
  <si>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</si>
  <si>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</si>
  <si>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</si>
  <si>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</si>
  <si>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</si>
  <si>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</si>
  <si>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</si>
  <si>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</si>
  <si>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</si>
  <si>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</si>
  <si>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</si>
  <si>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</si>
  <si>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</si>
  <si>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</si>
  <si>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</si>
  <si>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</si>
  <si>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</si>
  <si>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</si>
  <si>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</si>
  <si>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</si>
  <si>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</si>
  <si>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</si>
  <si>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</si>
  <si>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</si>
  <si>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</si>
  <si>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</si>
  <si>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</si>
  <si>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</si>
  <si>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</si>
  <si>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</si>
  <si>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</si>
  <si>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</si>
  <si>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</si>
  <si>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</si>
  <si>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</si>
  <si>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</si>
  <si>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</si>
  <si>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</si>
  <si>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</si>
  <si>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</si>
  <si>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</si>
  <si>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</si>
  <si>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</si>
  <si>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</si>
  <si>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</si>
  <si>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</si>
  <si>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</si>
  <si>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</si>
  <si>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</si>
  <si>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</si>
  <si>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</si>
  <si>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</si>
  <si>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</si>
  <si>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</si>
  <si>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</si>
  <si>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</si>
  <si>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</si>
  <si>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</si>
  <si>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</si>
  <si>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</si>
  <si>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</si>
  <si>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</si>
  <si>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</si>
  <si>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</si>
  <si>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</si>
  <si>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</si>
  <si>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</si>
  <si>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</si>
  <si>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</si>
  <si>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</si>
  <si>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</si>
  <si>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</si>
  <si>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</si>
  <si>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</si>
  <si>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</si>
  <si>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</si>
  <si>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</si>
  <si>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</si>
  <si>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</si>
  <si>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</si>
  <si>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</si>
  <si>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</si>
  <si>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</si>
  <si>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</si>
  <si>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</si>
  <si>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</si>
  <si>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</si>
  <si>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</si>
  <si>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</si>
  <si>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</si>
  <si>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</si>
  <si>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</si>
  <si>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</si>
  <si>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</si>
  <si>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</si>
  <si>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</si>
  <si>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</si>
  <si>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</si>
  <si>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</si>
  <si>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</si>
  <si>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</si>
  <si>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</si>
  <si>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</si>
  <si>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</si>
  <si>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</si>
  <si>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</si>
  <si>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</si>
  <si>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</si>
  <si>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</si>
  <si>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</si>
  <si>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</si>
  <si>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</si>
  <si>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</si>
  <si>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</si>
  <si>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</si>
  <si>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</si>
  <si>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</si>
  <si>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</si>
  <si>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</si>
  <si>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</si>
  <si>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</si>
  <si>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</si>
  <si>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</si>
  <si>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</si>
  <si>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</si>
  <si>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</si>
  <si>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</si>
  <si>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</si>
  <si>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</si>
  <si>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</si>
  <si>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</si>
  <si>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</si>
  <si>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</si>
  <si>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</si>
  <si>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</si>
  <si>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</si>
  <si>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</si>
  <si>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</si>
  <si>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</si>
  <si>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</si>
  <si>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</si>
  <si>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</si>
  <si>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</si>
  <si>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</si>
  <si>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</si>
  <si>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</si>
  <si>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</si>
  <si>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</si>
  <si>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</si>
  <si>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</si>
  <si>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</si>
  <si>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</si>
  <si>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</si>
  <si>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</si>
  <si>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</si>
  <si>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</si>
  <si>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</si>
  <si>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</si>
  <si>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</si>
  <si>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</si>
  <si>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</si>
  <si>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</si>
  <si>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</si>
  <si>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</si>
  <si>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</si>
  <si>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</si>
  <si>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</si>
  <si>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</si>
  <si>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</si>
  <si>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</si>
  <si>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</si>
  <si>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</si>
  <si>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</si>
  <si>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</si>
  <si>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</si>
  <si>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</si>
  <si>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</si>
  <si>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</si>
  <si>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</si>
  <si>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</si>
  <si>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</si>
  <si>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</si>
  <si>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</si>
  <si>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</si>
  <si>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</si>
  <si>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</si>
  <si>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</si>
  <si>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</si>
  <si>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</si>
  <si>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</si>
  <si>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</si>
  <si>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</si>
  <si>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</si>
  <si>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</si>
  <si>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</si>
  <si>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</si>
  <si>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</si>
  <si>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</si>
  <si>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</si>
  <si>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</si>
  <si>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</si>
  <si>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</si>
  <si>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</si>
  <si>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</si>
  <si>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</si>
  <si>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</si>
  <si>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</si>
  <si>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</si>
  <si>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</si>
  <si>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</si>
  <si>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</si>
  <si>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</si>
  <si>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</si>
  <si>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</si>
  <si>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</si>
  <si>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</si>
  <si>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</si>
  <si>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</si>
  <si>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</si>
  <si>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</si>
  <si>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</si>
  <si>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</si>
  <si>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</si>
  <si>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</si>
  <si>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</si>
  <si>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</si>
  <si>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</si>
  <si>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</si>
  <si>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</si>
  <si>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</si>
  <si>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</si>
  <si>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</si>
  <si>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</si>
  <si>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</si>
  <si>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</si>
  <si>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</si>
  <si>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</si>
  <si>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</si>
  <si>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</si>
  <si>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</si>
  <si>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</si>
  <si>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</si>
  <si>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</si>
  <si>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</si>
  <si>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</si>
  <si>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</si>
  <si>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</si>
  <si>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</si>
  <si>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</si>
  <si>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</si>
  <si>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</si>
  <si>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</si>
  <si>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</si>
  <si>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</si>
  <si>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</si>
  <si>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</si>
  <si>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</si>
  <si>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</si>
  <si>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</si>
  <si>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</si>
  <si>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</si>
  <si>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</si>
  <si>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</si>
  <si>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</si>
  <si>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</si>
  <si>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</si>
  <si>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</si>
  <si>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</si>
  <si>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</si>
  <si>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</si>
  <si>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</si>
  <si>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</si>
  <si>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</si>
  <si>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</si>
  <si>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</si>
  <si>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</si>
  <si>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</si>
  <si>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</si>
  <si>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</si>
  <si>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</si>
  <si>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</si>
  <si>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</si>
  <si>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</si>
  <si>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</si>
  <si>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</si>
  <si>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</si>
  <si>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</si>
  <si>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</si>
  <si>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</si>
  <si>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</si>
  <si>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</si>
  <si>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</si>
  <si>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</si>
  <si>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</si>
  <si>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</si>
  <si>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</si>
  <si>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</si>
  <si>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</si>
  <si>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</si>
  <si>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</si>
  <si>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</si>
  <si>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</si>
  <si>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</si>
  <si>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</si>
  <si>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</si>
  <si>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</si>
  <si>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</si>
  <si>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</si>
  <si>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</si>
  <si>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</si>
  <si>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</si>
  <si>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</si>
  <si>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</si>
  <si>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</si>
  <si>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</si>
  <si>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</si>
  <si>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</si>
  <si>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</si>
  <si>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</si>
  <si>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</si>
  <si>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</si>
  <si>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</si>
  <si>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</si>
  <si>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</si>
  <si>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</si>
  <si>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</si>
  <si>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</si>
  <si>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</si>
  <si>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</si>
  <si>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</si>
  <si>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</si>
  <si>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</si>
  <si>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</si>
  <si>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</si>
  <si>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</si>
  <si>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</si>
  <si>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</si>
  <si>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</si>
  <si>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</si>
  <si>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</si>
  <si>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</si>
  <si>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</si>
  <si>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</si>
  <si>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</si>
  <si>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</si>
  <si>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</si>
  <si>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</si>
  <si>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</si>
  <si>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</si>
  <si>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</si>
  <si>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</si>
  <si>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</si>
  <si>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</si>
  <si>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</si>
  <si>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</si>
  <si>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</si>
  <si>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</si>
  <si>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</si>
  <si>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</si>
  <si>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</si>
  <si>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</si>
  <si>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</si>
  <si>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</si>
  <si>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</si>
  <si>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</si>
  <si>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</si>
  <si>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</si>
  <si>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</si>
  <si>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</si>
  <si>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</si>
  <si>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</si>
  <si>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</si>
  <si>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</si>
  <si>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</si>
  <si>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</si>
  <si>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</si>
  <si>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</si>
  <si>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</si>
  <si>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</si>
  <si>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</si>
  <si>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</si>
  <si>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</si>
  <si>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</si>
  <si>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</si>
  <si>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</si>
  <si>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</si>
  <si>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</si>
  <si>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</si>
  <si>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</si>
  <si>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</si>
  <si>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</si>
  <si>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</si>
  <si>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</si>
  <si>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</si>
  <si>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</si>
  <si>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</si>
  <si>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</si>
  <si>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</si>
  <si>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</si>
  <si>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</si>
  <si>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</si>
  <si>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</si>
  <si>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</si>
  <si>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</si>
  <si>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</si>
  <si>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</si>
  <si>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</si>
  <si>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</si>
  <si>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</si>
  <si>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</si>
  <si>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</si>
  <si>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</si>
  <si>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</si>
  <si>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</si>
  <si>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</si>
  <si>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</si>
  <si>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</si>
  <si>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</si>
  <si>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</si>
  <si>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</si>
  <si>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</si>
  <si>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</si>
  <si>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</si>
  <si>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</si>
  <si>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</si>
  <si>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</si>
  <si>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</si>
  <si>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</si>
  <si>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</si>
  <si>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</si>
  <si>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</si>
  <si>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</si>
  <si>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</si>
  <si>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</si>
  <si>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</si>
  <si>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</si>
  <si>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</si>
  <si>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</si>
  <si>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</si>
  <si>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</si>
  <si>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</si>
  <si>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</si>
  <si>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</si>
  <si>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</si>
  <si>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</si>
  <si>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</si>
  <si>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</si>
  <si>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</si>
  <si>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</si>
  <si>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</si>
  <si>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</si>
  <si>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</si>
  <si>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</si>
  <si>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</si>
  <si>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</si>
  <si>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</si>
  <si>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</si>
  <si>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</si>
  <si>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</si>
  <si>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</si>
  <si>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</si>
  <si>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</si>
  <si>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</si>
  <si>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</si>
  <si>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</si>
  <si>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</si>
  <si>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</si>
  <si>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</si>
  <si>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</si>
  <si>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</si>
  <si>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</si>
  <si>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</si>
  <si>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</si>
  <si>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</si>
  <si>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</si>
  <si>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</si>
  <si>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</si>
  <si>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</si>
  <si>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</si>
  <si>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</si>
  <si>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</si>
  <si>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</si>
  <si>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</si>
  <si>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</si>
  <si>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</si>
  <si>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</si>
  <si>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</si>
  <si>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</si>
  <si>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</si>
  <si>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</si>
  <si>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</si>
  <si>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</si>
  <si>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</si>
  <si>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</si>
  <si>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</si>
  <si>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</si>
  <si>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</si>
  <si>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</si>
  <si>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</si>
  <si>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</si>
  <si>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</si>
  <si>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</si>
  <si>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</si>
  <si>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</si>
  <si>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</si>
  <si>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</si>
  <si>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</si>
  <si>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</si>
  <si>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</si>
  <si>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</si>
  <si>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</si>
  <si>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</si>
  <si>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</si>
  <si>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</si>
  <si>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</si>
  <si>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</si>
  <si>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</si>
  <si>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</si>
  <si>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</si>
  <si>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</si>
  <si>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</si>
  <si>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</si>
  <si>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</si>
  <si>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</si>
  <si>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</si>
  <si>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</si>
  <si>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</si>
  <si>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</si>
  <si>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</si>
  <si>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</si>
  <si>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</si>
  <si>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</si>
  <si>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</si>
  <si>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</si>
  <si>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</si>
  <si>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</si>
  <si>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</si>
  <si>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</si>
  <si>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</si>
  <si>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</si>
  <si>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</si>
  <si>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</si>
  <si>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</si>
  <si>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</si>
  <si>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</si>
  <si>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</si>
  <si>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</si>
  <si>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</si>
  <si>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</si>
  <si>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</si>
  <si>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</si>
  <si>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</si>
  <si>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</si>
  <si>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</si>
  <si>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</si>
  <si>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</si>
  <si>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</si>
  <si>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</si>
  <si>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</si>
  <si>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</si>
  <si>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</si>
  <si>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</si>
  <si>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</si>
  <si>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</si>
  <si>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</si>
  <si>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</si>
  <si>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</si>
  <si>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</si>
  <si>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</si>
  <si>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</si>
  <si>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</si>
  <si>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</si>
  <si>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</si>
  <si>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</si>
  <si>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</si>
  <si>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</si>
  <si>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</si>
  <si>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</si>
  <si>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</si>
  <si>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</si>
  <si>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</si>
  <si>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</si>
  <si>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</si>
  <si>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</si>
  <si>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</si>
  <si>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</si>
  <si>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</si>
  <si>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</si>
  <si>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</si>
  <si>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</si>
  <si>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</si>
  <si>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</si>
  <si>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</si>
  <si>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</si>
  <si>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</si>
  <si>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</si>
  <si>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</si>
  <si>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</si>
  <si>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</si>
  <si>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</si>
  <si>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</si>
  <si>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</si>
  <si>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</si>
  <si>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</si>
  <si>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</si>
  <si>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</si>
  <si>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</si>
  <si>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</si>
  <si>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</si>
  <si>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</si>
  <si>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</si>
  <si>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</si>
  <si>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</si>
  <si>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</si>
  <si>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</si>
  <si>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</si>
  <si>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</si>
  <si>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</si>
  <si>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</si>
  <si>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</si>
  <si>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</si>
  <si>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</si>
  <si>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</si>
  <si>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</si>
  <si>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</si>
  <si>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</si>
  <si>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</si>
  <si>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</si>
  <si>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</si>
  <si>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</si>
  <si>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</si>
  <si>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</si>
  <si>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</si>
  <si>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</si>
  <si>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</si>
  <si>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</si>
  <si>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</si>
  <si>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</si>
  <si>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</si>
  <si>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</si>
  <si>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</si>
  <si>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</si>
  <si>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</si>
  <si>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</si>
  <si>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</si>
  <si>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</si>
  <si>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</si>
  <si>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</si>
  <si>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</si>
  <si>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</si>
  <si>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</si>
  <si>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</si>
  <si>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</si>
  <si>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</si>
  <si>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</si>
  <si>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</si>
  <si>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</si>
  <si>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</si>
  <si>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</si>
  <si>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</si>
  <si>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</si>
  <si>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</si>
  <si>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</si>
  <si>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</si>
  <si>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</si>
  <si>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</si>
  <si>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</si>
  <si>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</si>
  <si>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</si>
  <si>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</si>
  <si>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</si>
  <si>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</si>
  <si>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</si>
  <si>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</si>
  <si>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</si>
  <si>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</si>
  <si>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</si>
  <si>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</si>
  <si>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</si>
  <si>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</si>
  <si>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</si>
  <si>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</si>
  <si>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</si>
  <si>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</si>
  <si>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</si>
  <si>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</si>
  <si>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</si>
  <si>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</si>
  <si>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</si>
  <si>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</si>
  <si>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</si>
  <si>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</si>
  <si>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</si>
  <si>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</si>
  <si>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</si>
  <si>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</si>
  <si>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</si>
  <si>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</si>
  <si>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</si>
  <si>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</si>
  <si>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</si>
  <si>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</si>
  <si>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</si>
  <si>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</si>
  <si>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</si>
  <si>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</si>
  <si>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</si>
  <si>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</si>
  <si>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</si>
  <si>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</si>
  <si>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</si>
  <si>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</si>
  <si>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</si>
  <si>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</si>
  <si>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</si>
  <si>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</si>
  <si>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</si>
  <si>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</si>
  <si>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</si>
  <si>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</si>
  <si>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</si>
  <si>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</si>
  <si>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</si>
  <si>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</si>
  <si>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</si>
  <si>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</si>
  <si>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</si>
  <si>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</si>
  <si>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</si>
  <si>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</si>
  <si>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</si>
  <si>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</si>
  <si>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</si>
  <si>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</si>
  <si>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</si>
  <si>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</si>
  <si>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</si>
  <si>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</si>
  <si>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</si>
  <si>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</si>
  <si>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</si>
  <si>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</si>
  <si>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</si>
  <si>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</si>
  <si>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</si>
  <si>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</si>
  <si>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</si>
  <si>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</si>
  <si>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</si>
  <si>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</si>
  <si>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</si>
  <si>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</si>
  <si>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</si>
  <si>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</si>
  <si>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</si>
  <si>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</si>
  <si>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</si>
  <si>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</si>
  <si>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</si>
  <si>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</si>
  <si>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</si>
  <si>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</si>
  <si>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</si>
  <si>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</si>
  <si>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</si>
  <si>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</si>
  <si>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</si>
  <si>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</si>
  <si>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</si>
  <si>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</si>
  <si>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</si>
  <si>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</si>
  <si>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</si>
  <si>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</si>
  <si>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</si>
  <si>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</si>
  <si>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</si>
  <si>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</si>
  <si>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</si>
  <si>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</si>
  <si>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</si>
  <si>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</si>
  <si>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</si>
  <si>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</si>
  <si>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</si>
  <si>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</si>
  <si>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</si>
  <si>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</si>
  <si>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</si>
  <si>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</si>
  <si>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</si>
  <si>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</si>
  <si>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</si>
  <si>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</si>
  <si>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</si>
  <si>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</si>
  <si>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</si>
  <si>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</si>
  <si>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</si>
  <si>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</si>
  <si>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</si>
  <si>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</si>
  <si>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</si>
  <si>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</si>
  <si>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</si>
  <si>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</si>
  <si>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</si>
  <si>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</si>
  <si>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</si>
  <si>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</si>
  <si>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</si>
  <si>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</si>
  <si>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</si>
  <si>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</si>
  <si>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</si>
  <si>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</si>
  <si>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</si>
  <si>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</si>
  <si>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</si>
  <si>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</si>
  <si>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</si>
  <si>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</si>
  <si>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</si>
  <si>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</si>
  <si>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</si>
  <si>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</si>
  <si>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</si>
  <si>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</si>
  <si>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</si>
  <si>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</si>
  <si>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</si>
  <si>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</si>
  <si>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</si>
  <si>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</si>
  <si>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</si>
  <si>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</si>
  <si>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</si>
  <si>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</si>
  <si>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</si>
  <si>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</si>
  <si>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</si>
  <si>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</si>
  <si>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</si>
  <si>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</si>
  <si>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</si>
  <si>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</si>
  <si>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</si>
  <si>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</si>
  <si>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</si>
  <si>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</si>
  <si>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</si>
  <si>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</si>
  <si>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</si>
  <si>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</si>
  <si>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</si>
  <si>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</si>
  <si>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</si>
  <si>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</si>
  <si>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</si>
  <si>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</si>
  <si>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</si>
  <si>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</si>
  <si>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</si>
  <si>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</si>
  <si>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</si>
  <si>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</si>
  <si>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</si>
  <si>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</si>
  <si>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</si>
  <si>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</si>
  <si>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</si>
  <si>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</si>
  <si>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</si>
  <si>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</si>
  <si>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</si>
  <si>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</si>
  <si>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</si>
  <si>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</si>
  <si>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</si>
  <si>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</si>
  <si>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</si>
  <si>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</si>
  <si>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</si>
  <si>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</si>
  <si>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</si>
  <si>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</si>
  <si>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</si>
  <si>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</si>
  <si>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</si>
  <si>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</si>
  <si>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</si>
  <si>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</si>
  <si>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</si>
  <si>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</si>
  <si>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</si>
  <si>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</si>
  <si>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</si>
  <si>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</si>
  <si>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</si>
  <si>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</si>
  <si>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</si>
  <si>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</si>
  <si>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</si>
  <si>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</si>
  <si>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</si>
  <si>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</si>
  <si>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</si>
  <si>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</si>
  <si>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</si>
  <si>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</si>
  <si>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</si>
  <si>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</si>
  <si>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</si>
  <si>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</si>
  <si>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</si>
  <si>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</si>
  <si>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</si>
  <si>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</si>
  <si>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</si>
  <si>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</si>
  <si>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</si>
  <si>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</si>
  <si>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</si>
  <si>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</si>
  <si>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</si>
  <si>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</si>
  <si>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</si>
  <si>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</si>
  <si>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</si>
  <si>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</si>
  <si>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</si>
  <si>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</si>
  <si>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</si>
  <si>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</si>
  <si>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</si>
  <si>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</si>
  <si>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</si>
  <si>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</si>
  <si>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</si>
  <si>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</si>
  <si>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</si>
  <si>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</si>
  <si>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</si>
  <si>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</si>
  <si>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</si>
  <si>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</si>
  <si>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</si>
  <si>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</si>
  <si>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</si>
  <si>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</si>
  <si>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</si>
  <si>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</si>
  <si>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</si>
  <si>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</si>
  <si>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</si>
  <si>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</si>
  <si>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</si>
  <si>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</si>
  <si>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</si>
  <si>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</si>
  <si>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</si>
  <si>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</si>
  <si>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</si>
  <si>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</si>
  <si>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</si>
  <si>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</si>
  <si>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</si>
  <si>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</si>
  <si>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</si>
  <si>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</si>
  <si>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</si>
  <si>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</si>
  <si>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</si>
  <si>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</si>
  <si>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</si>
  <si>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</si>
  <si>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</si>
  <si>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</si>
  <si>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</si>
  <si>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</si>
  <si>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</si>
  <si>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</si>
  <si>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</si>
  <si>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</si>
  <si>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</si>
  <si>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</si>
  <si>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</si>
  <si>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</si>
  <si>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</si>
  <si>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</si>
  <si>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</si>
  <si>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</si>
  <si>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</si>
  <si>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</si>
  <si>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</si>
  <si>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</si>
  <si>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</si>
  <si>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</si>
  <si>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</si>
  <si>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</si>
  <si>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</si>
  <si>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</si>
  <si>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</si>
  <si>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</si>
  <si>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</si>
  <si>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</si>
  <si>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</si>
  <si>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</si>
  <si>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</si>
  <si>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</si>
  <si>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</si>
  <si>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</si>
  <si>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</si>
  <si>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</si>
  <si>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</si>
  <si>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</si>
  <si>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</si>
  <si>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</si>
  <si>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</si>
  <si>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</si>
  <si>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</si>
  <si>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</si>
  <si>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</si>
  <si>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</si>
  <si>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</si>
  <si>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</si>
  <si>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</si>
  <si>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</si>
  <si>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</si>
  <si>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</si>
  <si>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</si>
  <si>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</si>
  <si>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</si>
  <si>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</si>
  <si>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</si>
  <si>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</si>
  <si>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</si>
  <si>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</si>
  <si>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</si>
  <si>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</si>
  <si>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</si>
  <si>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</si>
  <si>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</si>
  <si>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</si>
  <si>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</si>
  <si>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</si>
  <si>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</si>
  <si>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</si>
  <si>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</si>
  <si>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</si>
  <si>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</si>
  <si>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</si>
  <si>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</si>
  <si>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</si>
  <si>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</si>
  <si>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</si>
  <si>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</si>
  <si>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</si>
  <si>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</si>
  <si>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</si>
  <si>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</si>
  <si>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</si>
  <si>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</si>
  <si>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</si>
  <si>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</si>
  <si>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</si>
  <si>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</si>
  <si>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</si>
  <si>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</si>
  <si>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</si>
  <si>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</si>
  <si>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</si>
  <si>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</si>
  <si>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</si>
  <si>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</si>
  <si>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</si>
  <si>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</si>
  <si>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</si>
  <si>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</si>
  <si>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</si>
  <si>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</si>
  <si>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</si>
  <si>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</si>
  <si>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</si>
  <si>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</si>
  <si>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</si>
  <si>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</si>
  <si>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</si>
  <si>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</si>
  <si>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</si>
  <si>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</si>
  <si>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</si>
  <si>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</si>
  <si>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</si>
  <si>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</si>
  <si>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</si>
  <si>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</si>
  <si>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</si>
  <si>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</si>
  <si>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</si>
  <si>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</si>
  <si>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</si>
  <si>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</si>
  <si>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</si>
  <si>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</si>
  <si>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</si>
  <si>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</si>
  <si>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</si>
  <si>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</si>
  <si>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</si>
  <si>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</si>
  <si>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</si>
  <si>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</si>
  <si>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</si>
  <si>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</si>
  <si>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</si>
  <si>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</si>
  <si>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</si>
  <si>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</si>
  <si>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</si>
  <si>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</si>
  <si>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</si>
  <si>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</si>
  <si>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</si>
  <si>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</si>
  <si>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</si>
  <si>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</si>
  <si>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</si>
  <si>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</si>
  <si>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</si>
  <si>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</si>
  <si>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</si>
  <si>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</si>
  <si>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</si>
  <si>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</si>
  <si>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</si>
  <si>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</si>
  <si>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</si>
  <si>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</si>
  <si>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</si>
  <si>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</si>
  <si>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</si>
  <si>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</si>
  <si>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</si>
  <si>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</si>
  <si>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</si>
  <si>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</si>
  <si>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</si>
  <si>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</si>
  <si>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</si>
  <si>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</si>
  <si>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</si>
  <si>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</si>
  <si>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</si>
  <si>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</si>
  <si>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</si>
  <si>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</si>
  <si>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</si>
  <si>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</si>
  <si>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</si>
  <si>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</si>
  <si>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</si>
  <si>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</si>
  <si>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</si>
  <si>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</si>
  <si>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</si>
  <si>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</si>
  <si>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</si>
  <si>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</si>
  <si>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</si>
  <si>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</si>
  <si>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</si>
  <si>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</si>
  <si>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</si>
  <si>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</si>
  <si>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</si>
  <si>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</si>
  <si>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</si>
  <si>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</si>
  <si>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</si>
  <si>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</si>
  <si>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</si>
  <si>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</si>
  <si>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</si>
  <si>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</si>
  <si>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</si>
  <si>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</si>
  <si>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</si>
  <si>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</si>
  <si>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</si>
  <si>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</si>
  <si>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</si>
  <si>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</si>
  <si>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</si>
  <si>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</si>
  <si>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</si>
  <si>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</si>
  <si>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</si>
  <si>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</si>
  <si>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</si>
  <si>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</si>
  <si>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</si>
  <si>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</si>
  <si>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</si>
  <si>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</si>
  <si>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</si>
  <si>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</si>
  <si>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</si>
  <si>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</si>
  <si>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</si>
  <si>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</si>
  <si>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</si>
  <si>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</si>
  <si>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</si>
  <si>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</si>
  <si>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</si>
  <si>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</si>
  <si>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</si>
  <si>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</si>
  <si>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</si>
  <si>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</si>
  <si>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</si>
  <si>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</si>
  <si>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</si>
  <si>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</si>
  <si>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</si>
  <si>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</si>
  <si>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</si>
  <si>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</si>
  <si>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</si>
  <si>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</si>
  <si>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</si>
  <si>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</si>
  <si>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</si>
  <si>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</si>
  <si>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</si>
  <si>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</si>
  <si>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</si>
  <si>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</si>
  <si>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</si>
  <si>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</si>
  <si>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</si>
  <si>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</si>
  <si>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</si>
  <si>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</si>
  <si>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</si>
  <si>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</si>
  <si>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</si>
  <si>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</si>
  <si>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</si>
  <si>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</si>
  <si>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</si>
  <si>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</si>
  <si>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</si>
  <si>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</si>
  <si>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</si>
  <si>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</si>
  <si>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</si>
  <si>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</si>
  <si>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</si>
  <si>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</si>
  <si>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</si>
  <si>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</si>
  <si>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</si>
  <si>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</si>
  <si>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</si>
  <si>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</si>
  <si>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</si>
  <si>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</si>
  <si>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</si>
  <si>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</si>
  <si>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</si>
  <si>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</si>
  <si>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</si>
  <si>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</si>
  <si>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</si>
  <si>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</si>
  <si>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</si>
  <si>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</si>
  <si>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</si>
  <si>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</si>
  <si>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</si>
  <si>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</si>
  <si>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</si>
  <si>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</si>
  <si>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</si>
  <si>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</si>
  <si>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</si>
  <si>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</si>
  <si>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</si>
  <si>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</si>
  <si>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</si>
  <si>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</si>
  <si>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</si>
  <si>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</si>
  <si>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</si>
  <si>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</si>
  <si>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</si>
  <si>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</si>
  <si>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</si>
  <si>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</si>
  <si>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</si>
  <si>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</si>
  <si>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</si>
  <si>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</si>
  <si>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</si>
  <si>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</si>
  <si>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</si>
  <si>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</si>
  <si>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</si>
  <si>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</si>
  <si>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</si>
  <si>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</si>
  <si>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</si>
  <si>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</si>
  <si>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</si>
  <si>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</si>
  <si>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</si>
  <si>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</si>
  <si>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</si>
  <si>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</si>
  <si>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</si>
  <si>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</si>
  <si>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</si>
  <si>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</si>
  <si>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</si>
  <si>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</si>
  <si>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</si>
  <si>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</si>
  <si>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</si>
  <si>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</si>
  <si>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</si>
  <si>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</si>
  <si>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</si>
  <si>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</si>
  <si>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</si>
  <si>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</si>
  <si>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</si>
  <si>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</si>
  <si>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</si>
  <si>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</si>
  <si>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</si>
  <si>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</si>
  <si>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</si>
  <si>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</si>
  <si>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</si>
  <si>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</si>
  <si>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</si>
  <si>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</si>
  <si>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</si>
  <si>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</si>
  <si>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</si>
  <si>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</si>
  <si>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</si>
  <si>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</si>
  <si>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</si>
  <si>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</si>
  <si>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</si>
  <si>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</si>
  <si>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</si>
  <si>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</si>
  <si>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</si>
  <si>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</si>
  <si>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</si>
  <si>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</si>
  <si>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</si>
  <si>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</si>
  <si>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</si>
  <si>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</si>
  <si>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</si>
  <si>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</si>
  <si>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</si>
  <si>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</si>
  <si>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</si>
  <si>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</si>
  <si>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</si>
  <si>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</si>
  <si>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</si>
  <si>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</si>
  <si>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</si>
  <si>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</si>
  <si>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</si>
  <si>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</si>
  <si>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</si>
  <si>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</si>
  <si>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</si>
  <si>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</si>
  <si>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</si>
  <si>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</si>
  <si>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</si>
  <si>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</si>
  <si>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</si>
  <si>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</si>
  <si>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</si>
  <si>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</si>
  <si>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</si>
  <si>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</si>
  <si>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</si>
  <si>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</si>
  <si>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</si>
  <si>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</si>
  <si>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</si>
  <si>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</si>
  <si>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</si>
  <si>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</si>
  <si>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</si>
  <si>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</si>
  <si>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</si>
  <si>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</si>
  <si>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</si>
  <si>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</si>
  <si>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</si>
  <si>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</si>
  <si>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</si>
  <si>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</si>
  <si>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</si>
  <si>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</si>
  <si>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</si>
  <si>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</si>
  <si>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</si>
  <si>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</si>
  <si>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</si>
  <si>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</si>
  <si>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</si>
  <si>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</si>
  <si>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</si>
  <si>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</si>
  <si>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</si>
  <si>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</si>
  <si>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</si>
  <si>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</si>
  <si>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</si>
  <si>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</si>
  <si>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</si>
  <si>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</si>
  <si>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</si>
  <si>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</si>
  <si>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</si>
  <si>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</si>
  <si>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</si>
  <si>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</si>
  <si>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</si>
  <si>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</si>
  <si>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</si>
  <si>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</si>
  <si>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</si>
  <si>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</si>
  <si>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</si>
  <si>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</si>
  <si>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</si>
  <si>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</si>
  <si>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</si>
  <si>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</si>
  <si>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</si>
  <si>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</si>
  <si>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</si>
  <si>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</si>
  <si>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</si>
  <si>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</si>
  <si>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</si>
  <si>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</si>
  <si>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</si>
  <si>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</si>
  <si>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</si>
  <si>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</si>
  <si>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</si>
  <si>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</si>
  <si>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</si>
  <si>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</si>
  <si>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</si>
  <si>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</si>
  <si>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</si>
  <si>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</si>
  <si>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</si>
  <si>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</si>
  <si>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</si>
  <si>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</si>
  <si>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</si>
  <si>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</si>
  <si>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</si>
  <si>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</si>
  <si>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</si>
  <si>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</si>
  <si>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</si>
  <si>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</si>
  <si>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</si>
  <si>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</si>
  <si>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</si>
  <si>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</si>
  <si>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</si>
  <si>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</si>
  <si>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</si>
  <si>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</si>
  <si>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</si>
  <si>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</si>
  <si>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</si>
  <si>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</si>
  <si>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</si>
  <si>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</si>
  <si>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</si>
  <si>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</si>
  <si>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</si>
  <si>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</si>
  <si>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</si>
  <si>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</si>
  <si>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</si>
  <si>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</si>
  <si>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</si>
  <si>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</si>
  <si>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</si>
  <si>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</si>
  <si>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</si>
  <si>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</si>
  <si>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</si>
  <si>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</si>
  <si>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</si>
  <si>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</si>
  <si>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</si>
  <si>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</si>
  <si>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</si>
  <si>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</si>
  <si>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</si>
  <si>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</si>
  <si>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</si>
  <si>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</si>
  <si>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</si>
  <si>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</si>
  <si>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</si>
  <si>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</si>
  <si>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</si>
  <si>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</si>
  <si>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</si>
  <si>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</si>
  <si>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</si>
  <si>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</si>
  <si>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</si>
  <si>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</si>
  <si>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</si>
  <si>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</si>
  <si>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</si>
  <si>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</si>
  <si>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</si>
  <si>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</si>
  <si>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</si>
  <si>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</si>
  <si>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</si>
  <si>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</si>
  <si>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</si>
  <si>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</si>
  <si>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</si>
  <si>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</si>
  <si>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</si>
  <si>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</si>
  <si>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</si>
  <si>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</si>
  <si>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</si>
  <si>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</si>
  <si>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</si>
  <si>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</si>
  <si>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</si>
  <si>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</si>
  <si>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</si>
  <si>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</si>
  <si>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</si>
  <si>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</si>
  <si>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</si>
  <si>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</si>
  <si>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</si>
  <si>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</si>
  <si>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</si>
  <si>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</si>
  <si>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</si>
  <si>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</si>
  <si>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</si>
  <si>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</si>
  <si>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</si>
  <si>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</si>
  <si>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</si>
  <si>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</si>
  <si>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</si>
  <si>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</si>
  <si>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</si>
  <si>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</si>
  <si>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</si>
  <si>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</si>
  <si>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</si>
  <si>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</si>
  <si>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</si>
  <si>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</si>
  <si>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</si>
  <si>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</si>
  <si>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</si>
  <si>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</si>
  <si>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</si>
  <si>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</si>
  <si>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</si>
  <si>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</si>
  <si>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</si>
  <si>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</si>
  <si>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</si>
  <si>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</si>
  <si>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</si>
  <si>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</si>
  <si>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</si>
  <si>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</si>
  <si>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</si>
  <si>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</si>
  <si>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</si>
  <si>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</si>
  <si>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</si>
  <si>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</si>
  <si>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</si>
  <si>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</si>
  <si>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</si>
  <si>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</si>
  <si>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</si>
  <si>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</si>
  <si>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</si>
  <si>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</si>
  <si>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</si>
  <si>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</si>
  <si>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</si>
  <si>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</si>
  <si>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</si>
  <si>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</si>
  <si>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</si>
  <si>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</si>
  <si>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</si>
  <si>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</si>
  <si>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</si>
  <si>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</si>
  <si>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</si>
  <si>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</si>
  <si>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</si>
  <si>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</si>
  <si>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</si>
  <si>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</si>
  <si>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</si>
  <si>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</si>
  <si>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</si>
  <si>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</si>
  <si>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</si>
  <si>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</si>
  <si>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</si>
  <si>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</si>
  <si>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</si>
  <si>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</si>
  <si>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</si>
  <si>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</si>
  <si>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</si>
  <si>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</si>
  <si>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</si>
  <si>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</si>
  <si>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</si>
  <si>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</si>
  <si>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</si>
  <si>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</si>
  <si>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</si>
  <si>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</si>
  <si>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</si>
  <si>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</si>
  <si>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</si>
  <si>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</si>
  <si>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</si>
  <si>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</si>
  <si>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</si>
  <si>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</si>
  <si>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</si>
  <si>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</si>
  <si>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</si>
  <si>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</si>
  <si>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</si>
  <si>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</si>
  <si>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</si>
  <si>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</si>
  <si>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</si>
  <si>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</si>
  <si>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</si>
  <si>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</si>
  <si>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</si>
  <si>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</si>
  <si>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</si>
  <si>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</si>
  <si>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</si>
  <si>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</si>
  <si>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</si>
  <si>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</si>
  <si>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</si>
  <si>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</si>
  <si>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</si>
  <si>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</si>
  <si>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</si>
  <si>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</si>
  <si>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</si>
  <si>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</si>
  <si>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</si>
  <si>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</si>
  <si>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</si>
  <si>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</si>
  <si>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</si>
  <si>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</si>
  <si>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</si>
  <si>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</si>
  <si>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</si>
  <si>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</si>
  <si>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</si>
  <si>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</si>
  <si>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</si>
  <si>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</si>
  <si>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</si>
  <si>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</si>
  <si>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</si>
  <si>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</si>
  <si>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</si>
  <si>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</si>
  <si>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</si>
  <si>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</si>
  <si>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</si>
  <si>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</si>
  <si>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</si>
  <si>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</si>
  <si>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</si>
  <si>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</si>
  <si>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</si>
  <si>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</si>
  <si>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</si>
  <si>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</si>
  <si>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</si>
  <si>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</si>
  <si>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</si>
  <si>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</si>
  <si>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</si>
  <si>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</si>
  <si>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</si>
  <si>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</si>
  <si>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</si>
  <si>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</si>
  <si>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</si>
  <si>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</si>
  <si>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</si>
  <si>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</si>
  <si>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</si>
  <si>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</si>
  <si>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</si>
  <si>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</si>
  <si>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</si>
  <si>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</si>
  <si>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</si>
  <si>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</si>
  <si>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</si>
  <si>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</si>
  <si>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</si>
  <si>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</si>
  <si>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</si>
  <si>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</si>
  <si>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</si>
  <si>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</si>
  <si>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</si>
  <si>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</si>
  <si>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</si>
  <si>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</si>
  <si>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</si>
  <si>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</si>
  <si>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</si>
  <si>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</si>
  <si>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</si>
  <si>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</si>
  <si>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</si>
  <si>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</si>
  <si>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</si>
  <si>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</si>
  <si>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</si>
  <si>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</si>
  <si>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</si>
  <si>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</si>
  <si>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</si>
  <si>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</si>
  <si>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</si>
  <si>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</si>
  <si>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</si>
  <si>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</si>
  <si>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</si>
  <si>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</si>
  <si>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</si>
  <si>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</si>
  <si>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</si>
  <si>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</si>
  <si>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</si>
  <si>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</si>
  <si>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</si>
  <si>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</si>
  <si>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</si>
  <si>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</si>
  <si>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</si>
  <si>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</si>
  <si>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</si>
  <si>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</si>
  <si>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</si>
  <si>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</si>
  <si>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</si>
  <si>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</si>
  <si>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</si>
  <si>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</si>
  <si>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</si>
  <si>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</si>
  <si>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</si>
  <si>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</si>
  <si>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</si>
  <si>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</si>
  <si>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</si>
  <si>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</si>
  <si>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</si>
  <si>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</si>
  <si>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</si>
  <si>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</si>
  <si>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</si>
  <si>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</si>
  <si>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</si>
  <si>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</si>
  <si>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</si>
  <si>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</si>
  <si>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</si>
  <si>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</si>
  <si>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</si>
  <si>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</si>
  <si>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</si>
  <si>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</si>
  <si>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</si>
  <si>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</si>
  <si>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</si>
  <si>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</si>
  <si>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</si>
  <si>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</si>
  <si>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</si>
  <si>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</si>
  <si>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</si>
  <si>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</si>
  <si>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</si>
  <si>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</si>
  <si>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</si>
  <si>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</si>
  <si>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</si>
  <si>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</si>
  <si>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</si>
  <si>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</si>
  <si>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</si>
  <si>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</si>
  <si>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</si>
  <si>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</si>
  <si>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</si>
  <si>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</si>
  <si>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</si>
  <si>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</si>
  <si>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</si>
  <si>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</si>
  <si>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</si>
  <si>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</si>
  <si>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</si>
  <si>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</si>
  <si>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</si>
  <si>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</si>
  <si>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</si>
  <si>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</si>
  <si>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</si>
  <si>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</si>
  <si>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</si>
  <si>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</si>
  <si>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</si>
  <si>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</si>
  <si>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</si>
  <si>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</si>
  <si>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</si>
  <si>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</si>
  <si>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</si>
  <si>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</si>
  <si>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</si>
  <si>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</si>
  <si>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</si>
  <si>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</si>
  <si>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</si>
  <si>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</si>
  <si>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</si>
  <si>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</si>
  <si>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</si>
  <si>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</si>
  <si>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</si>
  <si>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</si>
  <si>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</si>
  <si>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</si>
  <si>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</si>
  <si>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</si>
  <si>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</si>
  <si>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</si>
  <si>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</si>
  <si>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</si>
  <si>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</si>
  <si>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</si>
  <si>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</si>
  <si>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</si>
  <si>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</si>
  <si>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</si>
  <si>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</si>
  <si>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</si>
  <si>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</si>
  <si>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</si>
  <si>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</si>
  <si>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</si>
  <si>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</si>
  <si>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</si>
  <si>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</si>
  <si>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</si>
  <si>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</si>
  <si>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</si>
  <si>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</si>
  <si>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</si>
  <si>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</si>
  <si>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</si>
  <si>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</si>
  <si>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</si>
  <si>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</si>
  <si>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</si>
  <si>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</si>
  <si>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</si>
  <si>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</si>
  <si>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</si>
  <si>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</si>
  <si>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</si>
  <si>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</si>
  <si>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</si>
  <si>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</si>
  <si>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</si>
  <si>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</si>
  <si>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</si>
  <si>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</si>
  <si>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</si>
  <si>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</si>
  <si>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</si>
  <si>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</si>
  <si>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</si>
  <si>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</si>
  <si>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</si>
  <si>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</si>
  <si>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</si>
  <si>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</si>
  <si>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</si>
  <si>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</si>
  <si>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</si>
  <si>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</si>
  <si>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</si>
  <si>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</si>
  <si>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</si>
  <si>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</si>
  <si>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</si>
  <si>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</si>
  <si>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</si>
  <si>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</si>
  <si>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</si>
  <si>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</si>
  <si>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</si>
  <si>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</si>
  <si>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</si>
  <si>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</si>
  <si>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</si>
  <si>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</si>
  <si>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</si>
  <si>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</si>
  <si>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</si>
  <si>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</si>
  <si>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</si>
  <si>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</si>
  <si>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</si>
  <si>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</si>
  <si>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</si>
  <si>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</si>
  <si>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</si>
  <si>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</si>
  <si>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</si>
  <si>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</si>
  <si>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</si>
  <si>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</si>
  <si>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</si>
  <si>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</si>
  <si>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</si>
  <si>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</si>
  <si>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</si>
  <si>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</si>
  <si>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</si>
  <si>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</si>
  <si>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</si>
  <si>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</si>
  <si>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</si>
  <si>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</si>
  <si>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</si>
  <si>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</si>
  <si>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</si>
  <si>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</si>
  <si>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</si>
  <si>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</si>
  <si>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</si>
  <si>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</si>
  <si>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</si>
  <si>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</si>
  <si>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</si>
  <si>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</si>
  <si>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</si>
  <si>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</si>
  <si>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</si>
  <si>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</si>
  <si>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</si>
  <si>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</si>
  <si>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</si>
  <si>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</si>
  <si>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</si>
  <si>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</si>
  <si>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</si>
  <si>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</si>
  <si>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</si>
  <si>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</si>
  <si>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</si>
  <si>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</si>
  <si>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</si>
  <si>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</si>
  <si>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</si>
  <si>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</si>
  <si>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</si>
  <si>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</si>
  <si>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</si>
  <si>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</si>
  <si>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</si>
  <si>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</si>
  <si>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</si>
  <si>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</si>
  <si>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</si>
  <si>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</si>
  <si>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</si>
  <si>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</si>
  <si>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</si>
  <si>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</si>
  <si>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</si>
  <si>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</si>
  <si>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</si>
  <si>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</si>
  <si>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</si>
  <si>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</si>
  <si>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</si>
  <si>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</si>
  <si>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</si>
  <si>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</si>
  <si>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</si>
  <si>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</si>
  <si>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</si>
  <si>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</si>
  <si>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</si>
  <si>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</si>
  <si>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</si>
  <si>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</si>
  <si>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</si>
  <si>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</si>
  <si>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</si>
  <si>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</si>
  <si>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</si>
  <si>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</si>
  <si>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</si>
  <si>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</si>
  <si>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</si>
  <si>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</si>
  <si>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</si>
  <si>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</si>
  <si>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</si>
  <si>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</si>
  <si>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</si>
  <si>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</si>
  <si>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</si>
  <si>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</si>
  <si>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</si>
  <si>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</si>
  <si>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</si>
  <si>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</si>
  <si>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</si>
  <si>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</si>
  <si>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</si>
  <si>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</si>
  <si>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</si>
  <si>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</si>
  <si>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</si>
  <si>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</si>
  <si>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</si>
  <si>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</si>
  <si>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</si>
  <si>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</si>
  <si>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</si>
  <si>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</si>
  <si>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</si>
  <si>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</si>
  <si>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</si>
  <si>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</si>
  <si>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</si>
  <si>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</si>
  <si>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</si>
  <si>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</si>
  <si>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</si>
  <si>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</si>
  <si>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</si>
  <si>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</si>
  <si>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</si>
  <si>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</si>
  <si>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</si>
  <si>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</si>
  <si>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</si>
  <si>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</si>
  <si>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</si>
  <si>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</si>
  <si>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</si>
  <si>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</si>
  <si>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</si>
  <si>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</si>
  <si>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</si>
  <si>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</si>
  <si>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</si>
  <si>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</si>
  <si>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</si>
  <si>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</si>
  <si>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</si>
  <si>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</si>
  <si>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</si>
  <si>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</si>
  <si>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</si>
  <si>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</si>
  <si>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</si>
  <si>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</si>
  <si>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</si>
  <si>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</si>
  <si>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</si>
  <si>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</si>
  <si>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</si>
  <si>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</si>
  <si>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</si>
  <si>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</si>
  <si>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</si>
  <si>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</si>
  <si>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</si>
  <si>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</si>
  <si>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</si>
  <si>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</si>
  <si>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</si>
  <si>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</si>
  <si>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</si>
  <si>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</si>
  <si>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</si>
  <si>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</si>
  <si>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</si>
  <si>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</si>
  <si>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</si>
  <si>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</si>
  <si>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</si>
  <si>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</si>
  <si>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</si>
  <si>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</si>
  <si>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</si>
  <si>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</si>
  <si>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</si>
  <si>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</si>
  <si>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</si>
  <si>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</si>
  <si>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</si>
  <si>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</si>
  <si>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</si>
  <si>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</si>
  <si>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</si>
  <si>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</si>
  <si>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</si>
  <si>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</si>
  <si>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</si>
  <si>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</si>
  <si>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</si>
  <si>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</si>
  <si>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</si>
  <si>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</si>
  <si>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</si>
  <si>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</si>
  <si>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</si>
  <si>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</si>
  <si>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</si>
  <si>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</si>
  <si>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</si>
  <si>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</si>
  <si>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</si>
  <si>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</si>
  <si>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</si>
  <si>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</si>
  <si>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</si>
  <si>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</si>
  <si>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</si>
  <si>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</si>
  <si>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</si>
  <si>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</si>
  <si>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</si>
  <si>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</si>
  <si>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</si>
  <si>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</si>
  <si>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</si>
  <si>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</si>
  <si>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</si>
  <si>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</si>
  <si>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</si>
  <si>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</si>
  <si>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</si>
  <si>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</si>
  <si>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</si>
  <si>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</si>
  <si>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</si>
  <si>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</si>
  <si>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</si>
  <si>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</si>
  <si>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</si>
  <si>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</si>
  <si>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</si>
  <si>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</si>
  <si>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</si>
  <si>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</si>
  <si>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</si>
  <si>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</si>
  <si>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</si>
  <si>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</si>
  <si>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</si>
  <si>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</si>
  <si>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</si>
  <si>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</si>
  <si>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</si>
  <si>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</si>
  <si>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</si>
  <si>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</si>
  <si>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</si>
  <si>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</si>
  <si>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</si>
  <si>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</si>
  <si>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</si>
  <si>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</si>
  <si>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</si>
  <si>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</si>
  <si>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</si>
  <si>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</si>
  <si>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</si>
  <si>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</si>
  <si>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</si>
  <si>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</si>
  <si>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</si>
  <si>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</si>
  <si>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</si>
  <si>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</si>
  <si>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</si>
  <si>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</si>
  <si>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</si>
  <si>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</si>
  <si>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</si>
  <si>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</si>
  <si>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</si>
  <si>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</si>
  <si>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</si>
  <si>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</si>
  <si>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</si>
  <si>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</si>
  <si>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</si>
  <si>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</si>
  <si>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</si>
  <si>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</si>
  <si>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</si>
  <si>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</si>
  <si>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</si>
  <si>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</si>
  <si>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</si>
  <si>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</si>
  <si>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</si>
  <si>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</si>
  <si>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</si>
  <si>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</si>
  <si>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</si>
  <si>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</si>
  <si>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</si>
  <si>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</si>
  <si>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</si>
  <si>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</si>
  <si>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</si>
  <si>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</si>
  <si>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</si>
  <si>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</si>
  <si>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</si>
  <si>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</si>
  <si>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</si>
  <si>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</si>
  <si>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</si>
  <si>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</si>
  <si>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</si>
  <si>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</si>
  <si>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</si>
  <si>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</si>
  <si>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</si>
  <si>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</si>
  <si>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</si>
  <si>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</si>
  <si>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</si>
  <si>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</si>
  <si>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</si>
  <si>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</si>
  <si>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</si>
  <si>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</si>
  <si>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</si>
  <si>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</si>
  <si>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</si>
  <si>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</si>
  <si>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</si>
  <si>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</si>
  <si>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</si>
  <si>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</si>
  <si>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</si>
  <si>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</si>
  <si>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</si>
  <si>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</si>
  <si>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</si>
  <si>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</si>
  <si>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</si>
  <si>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</si>
  <si>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</si>
  <si>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</si>
  <si>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</si>
  <si>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</si>
  <si>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</si>
  <si>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</si>
  <si>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</si>
  <si>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</si>
  <si>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</si>
  <si>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</si>
  <si>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</si>
  <si>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</si>
  <si>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</si>
  <si>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</si>
  <si>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</si>
  <si>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</si>
  <si>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</si>
  <si>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</si>
  <si>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</si>
  <si>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</si>
  <si>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</si>
  <si>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</si>
  <si>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</si>
  <si>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</si>
  <si>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</si>
  <si>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</si>
  <si>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</si>
  <si>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</si>
  <si>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</si>
  <si>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</si>
  <si>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</si>
  <si>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</si>
  <si>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</si>
  <si>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</si>
  <si>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</si>
  <si>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</si>
  <si>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</si>
  <si>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</si>
  <si>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</si>
  <si>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</si>
  <si>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</si>
  <si>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</si>
  <si>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</si>
  <si>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</si>
  <si>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</si>
  <si>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</si>
  <si>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</si>
  <si>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</si>
  <si>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</si>
  <si>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</si>
  <si>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</si>
  <si>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</si>
  <si>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</si>
  <si>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</si>
  <si>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</si>
  <si>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</si>
  <si>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</si>
  <si>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</si>
  <si>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</si>
  <si>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</si>
  <si>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</si>
  <si>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</si>
  <si>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</si>
  <si>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</si>
  <si>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</si>
  <si>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</si>
  <si>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</si>
  <si>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</si>
  <si>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</si>
  <si>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</si>
  <si>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</si>
  <si>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</si>
  <si>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</si>
  <si>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</si>
  <si>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</si>
  <si>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</si>
  <si>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</si>
  <si>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</si>
  <si>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</si>
  <si>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</si>
  <si>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</si>
  <si>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</si>
  <si>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</si>
  <si>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</si>
  <si>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</si>
  <si>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</si>
  <si>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</si>
  <si>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</si>
  <si>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</si>
  <si>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</si>
  <si>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</si>
  <si>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</si>
  <si>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</si>
  <si>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</si>
  <si>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</si>
  <si>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</si>
  <si>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</si>
  <si>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</si>
  <si>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</si>
  <si>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</si>
  <si>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</si>
  <si>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</si>
  <si>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</si>
  <si>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</si>
  <si>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</si>
  <si>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</si>
  <si>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</si>
  <si>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</si>
  <si>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</si>
  <si>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</si>
  <si>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</si>
  <si>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</si>
  <si>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</si>
  <si>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</si>
  <si>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</si>
  <si>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</si>
  <si>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</si>
  <si>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</si>
  <si>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</si>
  <si>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</si>
  <si>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</si>
  <si>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</si>
  <si>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</si>
  <si>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</si>
  <si>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</si>
  <si>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</si>
  <si>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</si>
  <si>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</si>
  <si>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</si>
  <si>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</si>
  <si>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</si>
  <si>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</si>
  <si>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</si>
  <si>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</si>
  <si>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</si>
  <si>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</si>
  <si>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</si>
  <si>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</si>
  <si>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</si>
  <si>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</si>
  <si>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</si>
  <si>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</si>
  <si>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</si>
  <si>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</si>
  <si>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</si>
  <si>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</si>
  <si>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</si>
  <si>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</si>
  <si>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</si>
  <si>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</si>
  <si>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</si>
  <si>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</si>
  <si>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</si>
  <si>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</si>
  <si>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</si>
  <si>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</si>
  <si>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</si>
  <si>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</si>
  <si>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</si>
  <si>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</si>
  <si>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</si>
  <si>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</si>
  <si>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</si>
  <si>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</si>
  <si>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</si>
  <si>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</si>
  <si>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</si>
  <si>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</si>
  <si>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</si>
  <si>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</si>
  <si>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</si>
  <si>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</si>
  <si>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</si>
  <si>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</si>
  <si>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</si>
  <si>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</si>
  <si>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</si>
  <si>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</si>
  <si>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</si>
  <si>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</si>
  <si>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</si>
  <si>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</si>
  <si>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</si>
  <si>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</si>
  <si>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</si>
  <si>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</si>
  <si>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</si>
  <si>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</si>
  <si>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</si>
  <si>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</si>
  <si>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</si>
  <si>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</si>
  <si>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</si>
  <si>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</si>
  <si>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</si>
  <si>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</si>
  <si>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</si>
  <si>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</si>
  <si>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</si>
  <si>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</si>
  <si>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</si>
  <si>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</si>
  <si>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</si>
  <si>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</si>
  <si>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</si>
  <si>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</si>
  <si>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</si>
  <si>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</si>
  <si>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</si>
  <si>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</si>
  <si>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</si>
  <si>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</si>
  <si>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</si>
  <si>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</si>
  <si>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</si>
  <si>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</si>
  <si>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</si>
  <si>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</si>
  <si>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</si>
  <si>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</si>
  <si>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</si>
  <si>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</si>
  <si>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</si>
  <si>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</si>
  <si>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</si>
  <si>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</si>
  <si>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</si>
  <si>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</si>
  <si>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</si>
  <si>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</si>
  <si>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</si>
  <si>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</si>
  <si>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</si>
  <si>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</si>
  <si>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</si>
  <si>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</si>
  <si>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</si>
  <si>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</si>
  <si>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</si>
  <si>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</si>
  <si>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</si>
  <si>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</si>
  <si>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</si>
  <si>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</si>
  <si>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</si>
  <si>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</si>
  <si>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</si>
  <si>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</si>
  <si>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</si>
  <si>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</si>
  <si>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</si>
  <si>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</si>
  <si>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</si>
  <si>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</si>
  <si>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</si>
  <si>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</si>
  <si>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</si>
  <si>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</si>
  <si>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</si>
  <si>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</si>
  <si>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</si>
  <si>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</si>
  <si>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</si>
  <si>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</si>
  <si>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</si>
  <si>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</si>
  <si>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</si>
  <si>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</si>
  <si>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</si>
  <si>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</si>
  <si>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</si>
  <si>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</si>
  <si>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</si>
  <si>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</si>
  <si>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</si>
  <si>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</si>
  <si>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</si>
  <si>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</si>
  <si>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</si>
  <si>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</si>
  <si>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</si>
  <si>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</si>
  <si>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</si>
  <si>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</si>
  <si>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</si>
  <si>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</si>
  <si>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</si>
  <si>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</si>
  <si>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</si>
  <si>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</si>
  <si>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</si>
  <si>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</si>
  <si>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</si>
  <si>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</si>
  <si>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</si>
  <si>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</si>
  <si>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</si>
  <si>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</si>
  <si>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</si>
  <si>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</si>
  <si>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</si>
  <si>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</si>
  <si>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</si>
  <si>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</si>
  <si>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</si>
  <si>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</si>
  <si>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</si>
  <si>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</si>
  <si>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</si>
  <si>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</si>
  <si>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</si>
  <si>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</si>
  <si>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</si>
  <si>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</si>
  <si>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</si>
  <si>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</si>
  <si>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</si>
  <si>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</si>
  <si>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</si>
  <si>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</si>
  <si>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</si>
  <si>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</si>
  <si>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</si>
  <si>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</si>
  <si>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</si>
  <si>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</si>
  <si>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</si>
  <si>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</si>
  <si>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</si>
  <si>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</si>
  <si>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</si>
  <si>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</si>
  <si>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</si>
  <si>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</si>
  <si>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</si>
  <si>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</si>
  <si>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</si>
  <si>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</si>
  <si>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</si>
  <si>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</si>
  <si>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</si>
  <si>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</si>
  <si>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</si>
  <si>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</si>
  <si>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</si>
  <si>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</si>
  <si>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</si>
  <si>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</si>
  <si>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</si>
  <si>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</si>
  <si>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</si>
  <si>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</si>
  <si>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</si>
  <si>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</si>
  <si>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</si>
  <si>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</si>
  <si>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</si>
  <si>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</si>
  <si>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</si>
  <si>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</si>
  <si>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</si>
  <si>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</si>
  <si>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</si>
  <si>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</si>
  <si>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</si>
  <si>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</si>
  <si>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</si>
  <si>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</si>
  <si>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</si>
  <si>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</si>
  <si>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</si>
  <si>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</si>
  <si>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</si>
  <si>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</si>
  <si>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</si>
  <si>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</si>
  <si>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</si>
  <si>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</si>
  <si>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</si>
  <si>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</si>
  <si>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</si>
  <si>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</si>
  <si>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</si>
  <si>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</si>
  <si>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</si>
  <si>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</si>
  <si>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</si>
  <si>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</si>
  <si>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</si>
  <si>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</si>
  <si>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</si>
  <si>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</si>
  <si>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</si>
  <si>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</si>
  <si>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</si>
  <si>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</si>
  <si>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</si>
  <si>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</si>
  <si>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</si>
  <si>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</si>
  <si>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</si>
  <si>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</si>
  <si>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</si>
  <si>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</si>
  <si>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</si>
  <si>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</si>
  <si>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</si>
  <si>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</si>
  <si>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</si>
  <si>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</si>
  <si>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</si>
  <si>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</si>
  <si>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</si>
  <si>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</si>
  <si>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</si>
  <si>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</si>
  <si>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</si>
  <si>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</si>
  <si>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</si>
  <si>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</si>
  <si>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</si>
  <si>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</si>
  <si>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</si>
  <si>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</si>
  <si>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</si>
  <si>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</si>
  <si>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</si>
  <si>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</si>
  <si>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</si>
  <si>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</si>
  <si>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</si>
  <si>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</si>
  <si>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</si>
  <si>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</si>
  <si>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</si>
  <si>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</si>
  <si>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</si>
  <si>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</si>
  <si>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</si>
  <si>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</si>
  <si>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</si>
  <si>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</si>
  <si>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</si>
  <si>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</si>
  <si>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</si>
  <si>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</si>
  <si>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</si>
  <si>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</si>
  <si>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</si>
  <si>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</si>
  <si>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</si>
  <si>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</si>
  <si>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</si>
  <si>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</si>
  <si>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</si>
  <si>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</si>
  <si>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</si>
  <si>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</si>
  <si>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</si>
  <si>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</si>
  <si>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</si>
  <si>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</si>
  <si>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</si>
  <si>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</si>
  <si>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</si>
  <si>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</si>
  <si>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</si>
  <si>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</si>
  <si>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</si>
  <si>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</si>
  <si>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</si>
  <si>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</si>
  <si>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</si>
  <si>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</si>
  <si>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</si>
  <si>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</si>
  <si>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</si>
  <si>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</si>
  <si>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</si>
  <si>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</si>
  <si>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</si>
  <si>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</si>
  <si>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</si>
  <si>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</si>
  <si>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</si>
  <si>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</si>
  <si>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</si>
  <si>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</si>
  <si>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</si>
  <si>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</si>
  <si>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</si>
  <si>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</si>
  <si>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</si>
  <si>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</si>
  <si>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</si>
  <si>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</si>
  <si>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</si>
  <si>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</si>
  <si>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</si>
  <si>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</si>
  <si>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</si>
  <si>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</si>
  <si>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</si>
  <si>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</si>
  <si>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</si>
  <si>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</si>
  <si>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</si>
  <si>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</si>
  <si>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</si>
  <si>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</si>
  <si>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</si>
  <si>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</si>
  <si>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</si>
  <si>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</si>
  <si>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</si>
  <si>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</si>
  <si>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</si>
  <si>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</si>
  <si>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</si>
  <si>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</si>
  <si>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</si>
  <si>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</si>
  <si>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</si>
  <si>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</si>
  <si>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</si>
  <si>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</si>
  <si>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</si>
  <si>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</si>
  <si>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</si>
  <si>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</si>
  <si>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</si>
  <si>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</si>
  <si>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</si>
  <si>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</si>
  <si>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</si>
  <si>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</si>
  <si>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</si>
  <si>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</si>
  <si>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</si>
  <si>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</si>
  <si>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</si>
  <si>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</si>
  <si>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</si>
  <si>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</si>
  <si>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</si>
  <si>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</si>
  <si>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</si>
  <si>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</si>
  <si>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</si>
  <si>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</si>
  <si>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</si>
  <si>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</si>
  <si>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</si>
  <si>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</si>
  <si>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</si>
  <si>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</si>
  <si>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</si>
  <si>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</si>
  <si>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</si>
  <si>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</si>
  <si>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</si>
  <si>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</si>
  <si>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</si>
  <si>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</si>
  <si>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</si>
  <si>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</si>
  <si>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</si>
  <si>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</si>
  <si>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</si>
  <si>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</si>
  <si>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</si>
  <si>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</si>
  <si>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</si>
  <si>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</si>
  <si>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</si>
  <si>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</si>
  <si>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</si>
  <si>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</si>
  <si>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</si>
  <si>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</si>
  <si>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</si>
  <si>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</si>
  <si>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</si>
  <si>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</si>
  <si>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</si>
  <si>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</si>
  <si>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</si>
  <si>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</si>
  <si>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</si>
  <si>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</si>
  <si>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</si>
  <si>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</si>
  <si>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</si>
  <si>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</si>
  <si>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</si>
  <si>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</si>
  <si>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</si>
  <si>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</si>
  <si>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</si>
  <si>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</si>
  <si>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</si>
  <si>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</si>
  <si>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</si>
  <si>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</si>
  <si>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</si>
  <si>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</si>
  <si>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</si>
  <si>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</si>
  <si>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</si>
  <si>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</si>
  <si>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</si>
  <si>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</si>
  <si>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</si>
  <si>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</si>
  <si>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</si>
  <si>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</si>
  <si>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</si>
  <si>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</si>
  <si>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</si>
  <si>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</si>
  <si>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</si>
  <si>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</si>
  <si>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</si>
  <si>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</si>
  <si>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</si>
  <si>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</si>
  <si>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</si>
  <si>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</si>
  <si>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</si>
  <si>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</si>
  <si>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</si>
  <si>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</si>
  <si>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</si>
  <si>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</si>
  <si>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</si>
  <si>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</si>
  <si>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</si>
  <si>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</si>
  <si>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</si>
  <si>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</si>
  <si>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</si>
  <si>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</si>
  <si>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</si>
  <si>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</si>
  <si>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</si>
  <si>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</si>
  <si>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</si>
  <si>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</si>
  <si>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</si>
  <si>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</si>
  <si>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</si>
  <si>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</si>
  <si>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</si>
  <si>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</si>
  <si>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</si>
  <si>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</si>
  <si>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</si>
  <si>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</si>
  <si>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</si>
  <si>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</si>
  <si>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</si>
  <si>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</si>
  <si>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</si>
  <si>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</si>
  <si>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</si>
  <si>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</si>
  <si>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</si>
  <si>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</si>
  <si>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</si>
  <si>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</si>
  <si>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</si>
  <si>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</si>
  <si>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</si>
  <si>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</si>
  <si>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</si>
  <si>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</si>
  <si>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</si>
  <si>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</si>
  <si>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</si>
  <si>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</si>
  <si>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</si>
  <si>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</si>
  <si>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</si>
  <si>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</si>
  <si>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</si>
  <si>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</si>
  <si>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</si>
  <si>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</si>
  <si>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</si>
  <si>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</si>
  <si>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</si>
  <si>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</si>
  <si>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</si>
  <si>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</si>
  <si>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</si>
  <si>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</si>
  <si>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</si>
  <si>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</si>
  <si>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</si>
  <si>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</si>
  <si>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</si>
  <si>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</si>
  <si>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</si>
  <si>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</si>
  <si>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</si>
  <si>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</si>
  <si>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</si>
  <si>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</si>
  <si>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</si>
  <si>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</si>
  <si>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</si>
  <si>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</si>
  <si>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</si>
  <si>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</si>
  <si>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</si>
  <si>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</si>
  <si>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</si>
  <si>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</si>
  <si>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</si>
  <si>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</si>
  <si>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</si>
  <si>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</si>
  <si>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</si>
  <si>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</si>
  <si>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</si>
  <si>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</si>
  <si>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</si>
  <si>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</si>
  <si>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</si>
  <si>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</si>
  <si>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</si>
  <si>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</si>
  <si>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</si>
  <si>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</si>
  <si>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</si>
  <si>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</si>
  <si>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</si>
  <si>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</si>
  <si>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</si>
  <si>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</si>
  <si>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</si>
  <si>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</si>
  <si>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</si>
  <si>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</si>
  <si>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</si>
  <si>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</si>
  <si>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</si>
  <si>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</si>
  <si>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</si>
  <si>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</si>
  <si>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</si>
  <si>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</si>
  <si>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</si>
  <si>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</si>
  <si>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</si>
  <si>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</si>
  <si>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</si>
  <si>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</si>
  <si>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</si>
  <si>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</si>
  <si>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</si>
  <si>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</si>
  <si>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</si>
  <si>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</si>
  <si>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</si>
  <si>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</si>
  <si>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</si>
  <si>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</si>
  <si>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</si>
  <si>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</si>
  <si>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</si>
  <si>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</si>
  <si>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</si>
  <si>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</si>
  <si>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</si>
  <si>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</si>
  <si>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</si>
  <si>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</si>
  <si>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</si>
  <si>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</si>
  <si>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</si>
  <si>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</si>
  <si>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</si>
  <si>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</si>
  <si>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</si>
  <si>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</si>
  <si>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</si>
  <si>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</si>
  <si>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</si>
  <si>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</si>
  <si>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</si>
  <si>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</si>
  <si>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</si>
  <si>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</si>
  <si>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</si>
  <si>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</si>
  <si>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</si>
  <si>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</si>
  <si>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</si>
  <si>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</si>
  <si>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</si>
  <si>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</si>
  <si>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</si>
  <si>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</si>
  <si>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</si>
  <si>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</si>
  <si>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</si>
  <si>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</si>
  <si>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</si>
  <si>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</si>
  <si>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</si>
  <si>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</si>
  <si>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</si>
  <si>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</si>
  <si>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</si>
  <si>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</si>
  <si>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</si>
  <si>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</si>
  <si>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</si>
  <si>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</si>
  <si>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</si>
  <si>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</si>
  <si>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</si>
  <si>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</si>
  <si>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</si>
  <si>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</si>
  <si>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</si>
  <si>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</si>
  <si>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</si>
  <si>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</si>
  <si>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</si>
  <si>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</si>
  <si>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</si>
  <si>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</si>
  <si>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</si>
  <si>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</si>
  <si>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</si>
  <si>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</si>
  <si>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</si>
  <si>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</si>
  <si>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</si>
  <si>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</si>
  <si>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</si>
  <si>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</si>
  <si>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</si>
  <si>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</si>
  <si>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</si>
  <si>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</si>
  <si>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</si>
  <si>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</si>
  <si>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</si>
  <si>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</si>
  <si>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</si>
  <si>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</si>
  <si>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</si>
  <si>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</si>
  <si>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</si>
  <si>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</si>
  <si>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</si>
  <si>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</si>
  <si>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</si>
  <si>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</si>
  <si>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</si>
  <si>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</si>
  <si>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</si>
  <si>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</si>
  <si>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</si>
  <si>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</si>
  <si>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</si>
  <si>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</si>
  <si>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</si>
  <si>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</si>
  <si>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</si>
  <si>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</si>
  <si>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</si>
  <si>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</si>
  <si>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</si>
  <si>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</si>
  <si>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</si>
  <si>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</si>
  <si>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</si>
  <si>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</si>
  <si>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</si>
  <si>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</si>
  <si>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</si>
  <si>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</si>
  <si>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</si>
  <si>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</si>
  <si>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</si>
  <si>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</si>
  <si>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</si>
  <si>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</si>
  <si>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</si>
  <si>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</si>
  <si>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</si>
  <si>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</si>
  <si>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</si>
  <si>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</si>
  <si>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</si>
  <si>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</si>
  <si>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</si>
  <si>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</si>
  <si>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</si>
  <si>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</si>
  <si>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</si>
  <si>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</si>
  <si>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</si>
  <si>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</si>
  <si>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</si>
  <si>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</si>
  <si>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</si>
  <si>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</si>
  <si>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</si>
  <si>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</si>
  <si>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</si>
  <si>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</si>
  <si>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</si>
  <si>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</si>
  <si>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</si>
  <si>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</si>
  <si>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</si>
  <si>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</si>
  <si>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</si>
  <si>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</si>
  <si>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</si>
  <si>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</si>
  <si>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</si>
  <si>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</si>
  <si>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</si>
  <si>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</si>
  <si>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</si>
  <si>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</si>
  <si>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</si>
  <si>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</si>
  <si>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</si>
  <si>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</si>
  <si>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</si>
  <si>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</si>
  <si>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</si>
  <si>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</si>
  <si>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</si>
  <si>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</si>
  <si>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</si>
  <si>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</si>
  <si>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</si>
  <si>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</si>
  <si>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</si>
  <si>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</si>
  <si>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</si>
  <si>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</si>
  <si>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</si>
  <si>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</si>
  <si>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</si>
  <si>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</si>
  <si>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</si>
  <si>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</si>
  <si>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</si>
  <si>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</si>
  <si>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</si>
  <si>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</si>
  <si>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</si>
  <si>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</si>
  <si>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</si>
  <si>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</si>
  <si>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</si>
  <si>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</si>
  <si>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</si>
  <si>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</si>
  <si>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</si>
  <si>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</si>
  <si>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</si>
  <si>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</si>
  <si>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</si>
  <si>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</si>
  <si>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</si>
  <si>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</si>
  <si>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</si>
  <si>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</si>
  <si>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</si>
  <si>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</si>
  <si>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</si>
  <si>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</si>
  <si>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</si>
  <si>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</si>
  <si>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</si>
  <si>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</si>
  <si>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</si>
  <si>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</si>
  <si>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</si>
  <si>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</si>
  <si>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</si>
  <si>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</si>
  <si>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</si>
  <si>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</si>
  <si>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</si>
  <si>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</si>
  <si>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</si>
  <si>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</si>
  <si>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</si>
  <si>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</si>
  <si>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</si>
  <si>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</si>
  <si>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</si>
  <si>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</si>
  <si>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</si>
  <si>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</si>
  <si>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</si>
  <si>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</si>
  <si>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</si>
  <si>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</si>
  <si>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</si>
  <si>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</si>
  <si>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</si>
  <si>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</si>
  <si>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</si>
  <si>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</si>
  <si>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</si>
  <si>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</si>
  <si>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</si>
  <si>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</si>
  <si>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</si>
  <si>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</si>
  <si>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</si>
  <si>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</si>
  <si>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</si>
  <si>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</si>
  <si>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</si>
  <si>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</si>
  <si>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</si>
  <si>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</si>
  <si>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</si>
  <si>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</si>
  <si>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</si>
  <si>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</si>
  <si>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</si>
  <si>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</si>
  <si>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</si>
  <si>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</si>
  <si>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</si>
  <si>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</si>
  <si>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</si>
  <si>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</si>
  <si>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</si>
  <si>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</si>
  <si>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</si>
  <si>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</si>
  <si>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</si>
  <si>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</si>
  <si>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</si>
  <si>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</si>
  <si>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</si>
  <si>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</si>
  <si>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</si>
  <si>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</si>
  <si>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</si>
  <si>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</si>
  <si>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</si>
  <si>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</si>
  <si>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</si>
  <si>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</si>
  <si>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</si>
  <si>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</si>
  <si>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</si>
  <si>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</si>
  <si>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</si>
  <si>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</si>
  <si>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</si>
  <si>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</si>
  <si>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</si>
  <si>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</si>
  <si>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</si>
  <si>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</si>
  <si>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</si>
  <si>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</si>
  <si>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</si>
  <si>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</si>
  <si>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</si>
  <si>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</si>
  <si>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</si>
  <si>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</si>
  <si>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</si>
  <si>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</si>
  <si>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</si>
  <si>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</si>
  <si>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</si>
  <si>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</si>
  <si>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</si>
  <si>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</si>
  <si>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</si>
  <si>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</si>
  <si>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</si>
  <si>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</si>
  <si>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</si>
  <si>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</si>
  <si>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</si>
  <si>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</si>
  <si>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</si>
  <si>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</si>
  <si>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</si>
  <si>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</si>
  <si>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</si>
  <si>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</si>
  <si>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</si>
  <si>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</si>
  <si>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</si>
  <si>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</si>
  <si>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</si>
  <si>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</si>
  <si>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</si>
  <si>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</si>
  <si>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</si>
  <si>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</si>
  <si>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</si>
  <si>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</si>
  <si>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</si>
  <si>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</si>
  <si>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</si>
  <si>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</si>
  <si>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</si>
  <si>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</si>
  <si>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</si>
  <si>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</si>
  <si>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</si>
  <si>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</si>
  <si>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</si>
  <si>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</si>
  <si>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</si>
  <si>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</si>
  <si>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</si>
  <si>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</si>
  <si>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</si>
  <si>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</si>
  <si>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</si>
  <si>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</si>
  <si>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</si>
  <si>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</si>
  <si>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</si>
  <si>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</si>
  <si>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</si>
  <si>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</si>
  <si>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</si>
  <si>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</si>
  <si>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</si>
  <si>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</si>
  <si>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</si>
  <si>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</si>
  <si>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</si>
  <si>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</si>
  <si>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</si>
  <si>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</si>
  <si>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</si>
  <si>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</si>
  <si>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</si>
  <si>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</si>
  <si>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</si>
  <si>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</si>
  <si>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</si>
  <si>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</si>
  <si>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</si>
  <si>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</si>
  <si>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</si>
  <si>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</si>
  <si>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</si>
  <si>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</si>
  <si>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</si>
  <si>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</si>
  <si>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</si>
  <si>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</si>
  <si>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</si>
  <si>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</si>
  <si>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</si>
  <si>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</si>
  <si>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</si>
  <si>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</si>
  <si>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</si>
  <si>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</si>
  <si>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</si>
  <si>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</si>
  <si>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</si>
  <si>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</si>
  <si>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</si>
  <si>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</si>
  <si>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</si>
  <si>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</si>
  <si>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</si>
  <si>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</si>
  <si>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</si>
  <si>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</si>
  <si>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</si>
  <si>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</si>
  <si>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</si>
  <si>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</si>
  <si>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</si>
  <si>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</si>
  <si>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</si>
  <si>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</si>
  <si>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</si>
  <si>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</si>
  <si>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</si>
  <si>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</si>
  <si>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</si>
  <si>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</si>
  <si>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</si>
  <si>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</si>
  <si>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</si>
  <si>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</si>
  <si>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</si>
  <si>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</si>
  <si>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</si>
  <si>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</si>
  <si>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</si>
  <si>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</si>
  <si>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</si>
  <si>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</si>
  <si>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</si>
  <si>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</si>
  <si>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</si>
  <si>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</si>
  <si>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</si>
  <si>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</si>
  <si>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</si>
  <si>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</si>
  <si>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</si>
  <si>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</si>
  <si>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</si>
  <si>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</si>
  <si>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</si>
  <si>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</si>
  <si>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</si>
  <si>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</si>
  <si>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</si>
  <si>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</si>
  <si>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</si>
  <si>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</si>
  <si>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</si>
  <si>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</si>
  <si>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</si>
  <si>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</si>
  <si>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</si>
  <si>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</si>
  <si>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</si>
  <si>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</si>
  <si>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</si>
  <si>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</si>
  <si>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</si>
  <si>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</si>
  <si>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</si>
  <si>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</si>
  <si>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</si>
  <si>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</si>
  <si>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</si>
  <si>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</si>
  <si>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</si>
  <si>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</si>
  <si>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</si>
  <si>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</si>
  <si>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</si>
  <si>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</si>
  <si>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</si>
  <si>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</si>
  <si>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</si>
  <si>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</si>
  <si>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</si>
  <si>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</si>
  <si>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</si>
  <si>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</si>
  <si>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</si>
  <si>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</si>
  <si>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</si>
  <si>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</si>
  <si>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</si>
  <si>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</si>
  <si>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</si>
  <si>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</si>
  <si>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</si>
  <si>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</si>
  <si>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</si>
  <si>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</si>
  <si>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</si>
  <si>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</si>
  <si>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</si>
  <si>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</si>
  <si>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</si>
  <si>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</si>
  <si>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</si>
  <si>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</si>
  <si>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</si>
  <si>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</si>
  <si>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</si>
  <si>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</si>
  <si>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</si>
  <si>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</si>
  <si>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</si>
  <si>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</si>
  <si>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</si>
  <si>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</si>
  <si>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</si>
  <si>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</si>
  <si>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</si>
  <si>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</si>
  <si>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</si>
  <si>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</si>
  <si>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</si>
  <si>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</si>
  <si>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</si>
  <si>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</si>
  <si>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</si>
  <si>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</si>
  <si>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</si>
  <si>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</si>
  <si>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</si>
  <si>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</si>
  <si>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</si>
  <si>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</si>
  <si>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</si>
  <si>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</si>
  <si>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</si>
  <si>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</si>
  <si>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</si>
  <si>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</si>
  <si>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</si>
  <si>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</si>
  <si>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</si>
  <si>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</si>
  <si>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</si>
  <si>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</si>
  <si>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</si>
  <si>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</si>
  <si>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</si>
  <si>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</si>
  <si>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</si>
  <si>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</si>
  <si>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</si>
  <si>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</si>
  <si>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</si>
  <si>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</si>
  <si>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</si>
  <si>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</si>
  <si>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</si>
  <si>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</si>
  <si>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</si>
  <si>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</si>
  <si>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</si>
  <si>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</si>
  <si>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</si>
  <si>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</si>
  <si>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</si>
  <si>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</si>
  <si>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</si>
  <si>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</si>
  <si>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</si>
  <si>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</si>
  <si>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</si>
  <si>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</si>
  <si>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</si>
  <si>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</si>
  <si>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</si>
  <si>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</si>
  <si>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</si>
  <si>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</si>
  <si>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</si>
  <si>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</si>
  <si>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</si>
  <si>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</si>
  <si>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</si>
  <si>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</si>
  <si>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</si>
  <si>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</si>
  <si>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</si>
  <si>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</si>
  <si>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</si>
  <si>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</si>
  <si>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</si>
  <si>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</si>
  <si>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</si>
  <si>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</si>
  <si>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</si>
  <si>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</si>
  <si>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</si>
  <si>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</si>
  <si>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</si>
  <si>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</si>
  <si>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</si>
  <si>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</si>
  <si>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</si>
  <si>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</si>
  <si>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</si>
  <si>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</si>
  <si>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</si>
  <si>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</si>
  <si>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</si>
  <si>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</si>
  <si>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</si>
  <si>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</si>
  <si>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</si>
  <si>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</si>
  <si>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</si>
  <si>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</si>
  <si>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</si>
  <si>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</si>
  <si>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</si>
  <si>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</si>
  <si>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</si>
  <si>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</si>
  <si>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</si>
  <si>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</si>
  <si>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</si>
  <si>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</si>
  <si>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</si>
  <si>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</si>
  <si>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</si>
  <si>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</si>
  <si>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</si>
  <si>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</si>
  <si>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</si>
  <si>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</si>
  <si>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</si>
  <si>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</si>
  <si>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</si>
  <si>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</si>
  <si>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</si>
  <si>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</si>
  <si>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</si>
  <si>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</si>
  <si>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</si>
  <si>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</si>
  <si>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</si>
  <si>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</si>
  <si>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</si>
  <si>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</si>
  <si>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</si>
  <si>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</si>
  <si>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</si>
  <si>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</si>
  <si>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</si>
  <si>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</si>
  <si>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</si>
  <si>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</si>
  <si>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</si>
  <si>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</si>
  <si>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</si>
  <si>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</si>
  <si>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</si>
  <si>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</si>
  <si>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</si>
  <si>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</si>
  <si>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</si>
  <si>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</si>
  <si>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</si>
  <si>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</si>
  <si>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</si>
  <si>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</si>
  <si>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</si>
  <si>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</si>
  <si>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</si>
  <si>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</si>
  <si>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</si>
  <si>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</si>
  <si>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</si>
  <si>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</si>
  <si>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</si>
  <si>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</si>
  <si>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</si>
  <si>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</si>
  <si>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</si>
  <si>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</si>
  <si>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</si>
  <si>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</si>
  <si>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</si>
  <si>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</si>
  <si>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</si>
  <si>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</si>
  <si>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</si>
  <si>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</si>
  <si>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</si>
  <si>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</si>
  <si>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</si>
  <si>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</si>
  <si>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</si>
  <si>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</si>
  <si>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</si>
  <si>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</si>
  <si>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</si>
  <si>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</si>
  <si>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</si>
  <si>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</si>
  <si>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</si>
  <si>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</si>
  <si>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</si>
  <si>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</si>
  <si>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</si>
  <si>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</si>
  <si>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</si>
  <si>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</si>
  <si>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</si>
  <si>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</si>
  <si>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</si>
  <si>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</si>
  <si>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</si>
  <si>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</si>
  <si>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</si>
  <si>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</si>
  <si>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</si>
  <si>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</si>
  <si>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</si>
  <si>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</si>
  <si>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</si>
  <si>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</si>
  <si>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</si>
  <si>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</si>
  <si>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</si>
  <si>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</si>
  <si>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</si>
  <si>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</si>
  <si>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</si>
  <si>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</si>
  <si>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</si>
  <si>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</si>
  <si>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</si>
  <si>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</si>
  <si>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</si>
  <si>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</si>
  <si>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</si>
  <si>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</si>
  <si>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</si>
  <si>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</si>
  <si>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</si>
  <si>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</si>
  <si>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</si>
  <si>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</si>
  <si>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</si>
  <si>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</si>
  <si>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</si>
  <si>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</si>
  <si>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</si>
  <si>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</si>
  <si>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</si>
  <si>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</si>
  <si>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</si>
  <si>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</si>
  <si>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</si>
  <si>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</si>
  <si>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</si>
  <si>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</si>
  <si>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</si>
  <si>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</si>
  <si>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</si>
  <si>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</si>
  <si>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</si>
  <si>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</si>
  <si>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</si>
  <si>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</si>
  <si>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</si>
  <si>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</si>
  <si>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</si>
  <si>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</si>
  <si>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</si>
  <si>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</si>
  <si>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</si>
  <si>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</si>
  <si>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</si>
  <si>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</si>
  <si>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</si>
  <si>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</si>
  <si>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</si>
  <si>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</si>
  <si>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</si>
  <si>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</si>
  <si>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</si>
  <si>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</si>
  <si>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</si>
  <si>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</si>
  <si>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</si>
  <si>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</si>
  <si>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</si>
  <si>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</si>
  <si>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</si>
  <si>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</si>
  <si>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</si>
  <si>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</si>
  <si>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</si>
  <si>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</si>
  <si>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</si>
  <si>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</si>
  <si>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</si>
  <si>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</si>
  <si>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</si>
  <si>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</si>
  <si>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</si>
  <si>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</si>
  <si>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</si>
  <si>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</si>
  <si>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</si>
  <si>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</si>
  <si>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</si>
  <si>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</si>
  <si>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</si>
  <si>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</si>
  <si>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</si>
  <si>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</si>
  <si>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</si>
  <si>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</si>
  <si>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</si>
  <si>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</si>
  <si>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</si>
  <si>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</si>
  <si>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</si>
  <si>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</si>
  <si>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</si>
  <si>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</si>
  <si>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</si>
  <si>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</si>
  <si>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</si>
  <si>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</si>
  <si>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</si>
  <si>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</si>
  <si>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</si>
  <si>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</si>
  <si>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</si>
  <si>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</si>
  <si>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</si>
  <si>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</si>
  <si>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</si>
  <si>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</si>
  <si>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</si>
  <si>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</si>
  <si>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</si>
  <si>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</si>
  <si>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</si>
  <si>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</si>
  <si>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</si>
  <si>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</si>
  <si>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</si>
  <si>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</si>
  <si>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</si>
  <si>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</si>
  <si>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</si>
  <si>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</si>
  <si>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</si>
  <si>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</si>
  <si>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</si>
  <si>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</si>
  <si>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</si>
  <si>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</si>
  <si>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</si>
  <si>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</si>
  <si>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</si>
  <si>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</si>
  <si>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</si>
  <si>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</si>
  <si>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</si>
  <si>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</si>
  <si>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</si>
  <si>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</si>
  <si>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</si>
  <si>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</si>
  <si>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</si>
  <si>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</si>
  <si>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</si>
  <si>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</si>
  <si>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</si>
  <si>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</si>
  <si>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</si>
  <si>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</si>
  <si>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</si>
  <si>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</si>
  <si>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</si>
  <si>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</si>
  <si>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</si>
  <si>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</si>
  <si>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</si>
  <si>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</si>
  <si>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</si>
  <si>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</si>
  <si>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</si>
  <si>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</si>
  <si>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</si>
  <si>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</si>
  <si>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</si>
  <si>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</si>
  <si>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</si>
  <si>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</si>
  <si>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</si>
  <si>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</si>
  <si>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</si>
  <si>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</si>
  <si>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</si>
  <si>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</si>
  <si>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</si>
  <si>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</si>
  <si>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</si>
  <si>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</si>
  <si>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</si>
  <si>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</si>
  <si>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</si>
  <si>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</si>
  <si>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</si>
  <si>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</si>
  <si>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</si>
  <si>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</si>
  <si>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</si>
  <si>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</si>
  <si>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</si>
  <si>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</si>
  <si>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</si>
  <si>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</si>
  <si>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</si>
  <si>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</si>
  <si>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</si>
  <si>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</si>
  <si>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</si>
  <si>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</si>
  <si>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</si>
  <si>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</si>
  <si>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</si>
  <si>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</si>
  <si>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</si>
  <si>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</si>
  <si>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</si>
  <si>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</si>
  <si>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</si>
  <si>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</si>
  <si>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</si>
  <si>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</si>
  <si>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</si>
  <si>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</si>
  <si>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</si>
  <si>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</si>
  <si>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</si>
  <si>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</si>
  <si>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</si>
  <si>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</si>
  <si>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</si>
  <si>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</si>
  <si>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</si>
  <si>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</si>
  <si>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</si>
  <si>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</si>
  <si>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</si>
  <si>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</si>
  <si>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</si>
  <si>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</si>
  <si>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</si>
  <si>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</si>
  <si>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</si>
  <si>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</si>
  <si>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</si>
  <si>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</si>
  <si>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</si>
  <si>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</si>
  <si>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</si>
  <si>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</si>
  <si>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</si>
  <si>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</si>
  <si>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</si>
  <si>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</si>
  <si>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</si>
  <si>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</si>
  <si>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</si>
  <si>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</si>
  <si>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</si>
  <si>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</si>
  <si>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</si>
  <si>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</si>
  <si>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</si>
  <si>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</si>
  <si>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</si>
  <si>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</si>
  <si>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</si>
  <si>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</si>
  <si>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</si>
  <si>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</si>
  <si>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</si>
  <si>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</si>
  <si>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</si>
  <si>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</si>
  <si>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</si>
  <si>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</si>
  <si>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</si>
  <si>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</si>
  <si>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</si>
  <si>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</si>
  <si>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</si>
  <si>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</si>
  <si>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</si>
  <si>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</si>
  <si>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</si>
  <si>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</si>
  <si>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</si>
  <si>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</si>
  <si>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</si>
  <si>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</si>
  <si>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</si>
  <si>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</si>
  <si>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</si>
  <si>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</si>
  <si>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</si>
  <si>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</si>
  <si>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</si>
  <si>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</si>
  <si>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</si>
  <si>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</si>
  <si>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</si>
  <si>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</si>
  <si>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</si>
  <si>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</si>
  <si>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</si>
  <si>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</si>
  <si>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</si>
  <si>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</si>
  <si>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</si>
  <si>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</si>
  <si>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</si>
  <si>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</si>
  <si>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</si>
  <si>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</si>
  <si>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</si>
  <si>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</si>
  <si>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</si>
  <si>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</si>
  <si>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</si>
  <si>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</si>
  <si>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</si>
  <si>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</si>
  <si>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</si>
  <si>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</si>
  <si>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</si>
  <si>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</si>
  <si>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</si>
  <si>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</si>
  <si>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</si>
  <si>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</si>
  <si>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</si>
  <si>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</si>
  <si>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</si>
  <si>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</si>
  <si>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</si>
  <si>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</si>
  <si>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</si>
  <si>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</si>
  <si>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</si>
  <si>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</si>
  <si>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</si>
  <si>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</si>
  <si>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</si>
  <si>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</si>
  <si>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</si>
  <si>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</si>
  <si>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</si>
  <si>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</si>
  <si>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</si>
  <si>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</si>
  <si>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</si>
  <si>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</si>
  <si>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</si>
  <si>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</si>
  <si>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</si>
  <si>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</si>
  <si>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</si>
  <si>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</si>
  <si>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</si>
  <si>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</si>
  <si>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</si>
  <si>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</si>
  <si>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</si>
  <si>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</si>
  <si>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</si>
  <si>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</si>
  <si>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</si>
  <si>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</si>
  <si>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</si>
  <si>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</si>
  <si>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</si>
  <si>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</si>
  <si>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</si>
  <si>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</si>
  <si>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</si>
  <si>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</si>
  <si>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</si>
  <si>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</si>
  <si>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</si>
  <si>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</si>
  <si>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</si>
  <si>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</si>
  <si>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</si>
  <si>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</si>
  <si>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</si>
  <si>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</si>
  <si>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</si>
  <si>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</si>
  <si>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</si>
  <si>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</si>
  <si>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</si>
  <si>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</si>
  <si>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</si>
  <si>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</si>
  <si>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</si>
  <si>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</si>
  <si>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</si>
  <si>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</si>
  <si>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</si>
  <si>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</si>
  <si>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</si>
  <si>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</si>
  <si>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</si>
  <si>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</si>
  <si>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</si>
  <si>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</si>
  <si>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</si>
  <si>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</si>
  <si>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</si>
  <si>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</si>
  <si>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</si>
  <si>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</si>
  <si>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</si>
  <si>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</si>
  <si>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</si>
  <si>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</si>
  <si>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</si>
  <si>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</si>
  <si>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</si>
  <si>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</si>
  <si>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</si>
  <si>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</si>
  <si>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</si>
  <si>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</si>
  <si>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</si>
  <si>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</si>
  <si>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</si>
  <si>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</si>
  <si>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</si>
  <si>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</si>
  <si>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</si>
  <si>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</si>
  <si>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</si>
  <si>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</si>
  <si>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</si>
  <si>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</si>
  <si>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</si>
  <si>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</si>
  <si>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</si>
  <si>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</si>
  <si>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</si>
  <si>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</si>
  <si>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</si>
  <si>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</si>
  <si>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</si>
  <si>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</si>
  <si>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</si>
  <si>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</si>
  <si>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</si>
  <si>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</si>
  <si>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</si>
  <si>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</si>
  <si>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</si>
  <si>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</si>
  <si>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</si>
  <si>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</si>
  <si>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</si>
  <si>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</si>
  <si>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</si>
  <si>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</si>
  <si>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</si>
  <si>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</si>
  <si>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</si>
  <si>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</si>
  <si>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</si>
  <si>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</si>
  <si>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</si>
  <si>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</si>
  <si>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</si>
  <si>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</si>
  <si>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</si>
  <si>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</si>
  <si>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</si>
  <si>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</si>
  <si>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</si>
  <si>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</si>
  <si>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</si>
  <si>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</si>
  <si>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</si>
  <si>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</si>
  <si>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</si>
  <si>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</si>
  <si>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</si>
  <si>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</si>
  <si>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</si>
  <si>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</si>
  <si>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</si>
  <si>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</si>
  <si>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</si>
  <si>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</si>
  <si>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</si>
  <si>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</si>
  <si>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</si>
  <si>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</si>
  <si>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</si>
  <si>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</si>
  <si>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</si>
  <si>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</si>
  <si>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</si>
  <si>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</si>
  <si>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</si>
  <si>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</si>
  <si>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</si>
  <si>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</si>
  <si>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</si>
  <si>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</si>
  <si>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</si>
  <si>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</si>
  <si>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</si>
  <si>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</si>
  <si>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</si>
  <si>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</si>
  <si>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</si>
  <si>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</si>
  <si>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</si>
  <si>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</si>
  <si>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</si>
  <si>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</si>
  <si>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</si>
  <si>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</si>
  <si>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</si>
  <si>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</si>
  <si>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</si>
  <si>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</si>
  <si>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</si>
  <si>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</si>
  <si>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</si>
  <si>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</si>
  <si>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</si>
  <si>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</si>
  <si>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</si>
  <si>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</si>
  <si>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</si>
  <si>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</si>
  <si>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</si>
  <si>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</si>
  <si>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</si>
  <si>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</si>
  <si>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</si>
  <si>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</si>
  <si>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</si>
  <si>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</si>
  <si>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</si>
  <si>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</si>
  <si>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</si>
  <si>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</si>
  <si>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</si>
  <si>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</si>
  <si>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</si>
  <si>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</si>
  <si>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</si>
  <si>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</si>
  <si>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</si>
  <si>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</si>
  <si>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</si>
  <si>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</si>
  <si>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</si>
  <si>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</si>
  <si>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</si>
  <si>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</si>
  <si>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</si>
  <si>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</si>
  <si>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</si>
  <si>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</si>
  <si>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</si>
  <si>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</si>
  <si>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</si>
  <si>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</si>
  <si>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</si>
  <si>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</si>
  <si>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</si>
  <si>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</si>
  <si>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</si>
  <si>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</si>
  <si>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</si>
  <si>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</si>
  <si>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</si>
  <si>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</si>
  <si>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</si>
  <si>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</si>
  <si>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</si>
  <si>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</si>
  <si>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</si>
  <si>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</si>
  <si>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</si>
  <si>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</si>
  <si>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</si>
  <si>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</si>
  <si>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</si>
  <si>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</si>
  <si>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</si>
  <si>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</si>
  <si>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</si>
  <si>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</si>
  <si>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</si>
  <si>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</si>
  <si>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</si>
  <si>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</si>
  <si>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</si>
  <si>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</si>
  <si>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</si>
  <si>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</si>
  <si>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</si>
  <si>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</si>
  <si>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</si>
  <si>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</si>
  <si>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</si>
  <si>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</si>
  <si>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</si>
  <si>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</si>
  <si>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</si>
  <si>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</si>
  <si>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</si>
  <si>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</si>
  <si>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</si>
  <si>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</si>
  <si>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</si>
  <si>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</si>
  <si>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</si>
  <si>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</si>
  <si>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</si>
  <si>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</si>
  <si>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</si>
  <si>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</si>
  <si>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</si>
  <si>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</si>
  <si>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</si>
  <si>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</si>
  <si>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</si>
  <si>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</si>
  <si>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</si>
  <si>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</si>
  <si>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</si>
  <si>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</si>
  <si>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</si>
  <si>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</si>
  <si>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</si>
  <si>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</si>
  <si>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</si>
  <si>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</si>
  <si>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</si>
  <si>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</si>
  <si>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</si>
  <si>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</si>
  <si>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</si>
  <si>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</si>
  <si>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</si>
  <si>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</si>
  <si>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</si>
  <si>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</si>
  <si>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</si>
  <si>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</si>
  <si>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</si>
  <si>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</si>
  <si>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</si>
  <si>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</si>
  <si>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</si>
  <si>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</si>
  <si>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</si>
  <si>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</si>
  <si>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</si>
  <si>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</si>
  <si>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</si>
  <si>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</si>
  <si>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</si>
  <si>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</si>
  <si>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</si>
  <si>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</si>
  <si>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</si>
  <si>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</si>
  <si>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</si>
  <si>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</si>
  <si>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</si>
  <si>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</si>
  <si>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</si>
  <si>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</si>
  <si>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</si>
  <si>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</si>
  <si>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</si>
  <si>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</si>
  <si>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</si>
  <si>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</si>
  <si>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</si>
  <si>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</si>
  <si>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</si>
  <si>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</si>
  <si>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</si>
  <si>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</si>
  <si>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</si>
  <si>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</si>
  <si>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</si>
  <si>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</si>
  <si>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</si>
  <si>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</si>
  <si>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</si>
  <si>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</si>
  <si>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</si>
  <si>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</si>
  <si>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</si>
  <si>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</si>
  <si>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</si>
  <si>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</si>
  <si>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</si>
  <si>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</si>
  <si>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</si>
  <si>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</si>
  <si>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</si>
  <si>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</si>
  <si>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</si>
  <si>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</si>
  <si>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</si>
  <si>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</si>
  <si>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</si>
  <si>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</si>
  <si>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</si>
  <si>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</si>
  <si>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</si>
  <si>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</si>
  <si>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</si>
  <si>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</si>
  <si>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</si>
  <si>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</si>
  <si>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</si>
  <si>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</si>
  <si>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</si>
  <si>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</si>
  <si>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</si>
  <si>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</si>
  <si>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</si>
  <si>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</si>
  <si>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</si>
  <si>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</si>
  <si>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</si>
  <si>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</si>
  <si>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</si>
  <si>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</si>
  <si>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</si>
  <si>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</si>
  <si>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</si>
  <si>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</si>
  <si>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</si>
  <si>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</si>
  <si>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</si>
  <si>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</si>
  <si>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</si>
  <si>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</si>
  <si>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</si>
  <si>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</si>
  <si>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</si>
  <si>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</si>
  <si>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</si>
  <si>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</si>
  <si>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</si>
  <si>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</si>
  <si>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</si>
  <si>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</si>
  <si>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</si>
  <si>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</si>
  <si>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</si>
  <si>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</si>
  <si>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</si>
  <si>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</si>
  <si>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</si>
  <si>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</si>
  <si>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</si>
  <si>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</si>
  <si>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</si>
  <si>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</si>
  <si>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</si>
  <si>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</si>
  <si>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</si>
  <si>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</si>
  <si>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</si>
  <si>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</si>
  <si>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</si>
  <si>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</si>
  <si>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</si>
  <si>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</si>
  <si>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</si>
  <si>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</si>
  <si>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</si>
  <si>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</si>
  <si>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</si>
  <si>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</si>
  <si>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</si>
  <si>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</si>
  <si>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</si>
  <si>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</si>
  <si>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</si>
  <si>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</si>
  <si>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</si>
  <si>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</si>
  <si>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</si>
  <si>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</si>
  <si>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</si>
  <si>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</si>
  <si>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</si>
  <si>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</si>
  <si>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</si>
  <si>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</si>
  <si>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</si>
  <si>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</si>
  <si>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</si>
  <si>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</si>
  <si>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</si>
  <si>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</si>
  <si>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</si>
  <si>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</si>
  <si>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</si>
  <si>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</si>
  <si>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</si>
  <si>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</si>
  <si>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</si>
  <si>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</si>
  <si>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</si>
  <si>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</si>
  <si>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</si>
  <si>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</si>
  <si>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</si>
  <si>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</si>
  <si>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</si>
  <si>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</si>
  <si>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</si>
  <si>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</si>
  <si>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</si>
  <si>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</si>
  <si>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</si>
  <si>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</si>
  <si>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</si>
  <si>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</si>
  <si>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</si>
  <si>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</si>
  <si>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</si>
  <si>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</si>
  <si>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</si>
  <si>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</si>
  <si>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</si>
  <si>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</si>
  <si>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</si>
  <si>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</si>
  <si>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</si>
  <si>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</si>
  <si>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</si>
  <si>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</si>
  <si>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</si>
  <si>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</si>
  <si>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</si>
  <si>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</si>
  <si>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</si>
  <si>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</si>
  <si>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</si>
  <si>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</si>
  <si>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</si>
  <si>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</si>
  <si>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</si>
  <si>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</si>
  <si>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</si>
  <si>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</si>
  <si>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</si>
  <si>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</si>
  <si>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</si>
  <si>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</si>
  <si>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</si>
  <si>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</si>
  <si>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</si>
  <si>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</si>
  <si>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</si>
  <si>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</si>
  <si>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</si>
  <si>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</si>
  <si>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</si>
  <si>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</si>
  <si>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</si>
  <si>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</si>
  <si>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</si>
  <si>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</si>
  <si>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</si>
  <si>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</si>
  <si>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</si>
  <si>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</si>
  <si>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</si>
  <si>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</si>
  <si>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</si>
  <si>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</si>
  <si>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</si>
  <si>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</si>
  <si>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</si>
  <si>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</si>
  <si>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</si>
  <si>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</si>
  <si>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</si>
  <si>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</si>
  <si>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</si>
  <si>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</si>
  <si>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</si>
  <si>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</si>
  <si>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</si>
  <si>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</si>
  <si>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</si>
  <si>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</si>
  <si>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</si>
  <si>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</si>
  <si>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</si>
  <si>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</si>
  <si>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</si>
  <si>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</si>
  <si>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</si>
  <si>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</si>
  <si>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</si>
  <si>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</si>
  <si>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</si>
  <si>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</si>
  <si>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</si>
  <si>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</si>
  <si>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</si>
  <si>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</si>
  <si>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</si>
  <si>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</si>
  <si>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</si>
  <si>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</si>
  <si>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</si>
  <si>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</si>
  <si>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</si>
  <si>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</si>
  <si>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</si>
  <si>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</si>
  <si>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</si>
  <si>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</si>
  <si>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</si>
  <si>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</si>
  <si>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</si>
  <si>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</si>
  <si>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</si>
  <si>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</si>
  <si>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</si>
  <si>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</si>
  <si>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</si>
  <si>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</si>
  <si>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</si>
  <si>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</si>
  <si>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</si>
  <si>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</si>
  <si>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</si>
  <si>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</si>
  <si>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</si>
  <si>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</si>
  <si>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</si>
  <si>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</si>
  <si>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</si>
  <si>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</si>
  <si>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</si>
  <si>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</si>
  <si>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</si>
  <si>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</si>
  <si>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</si>
  <si>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</si>
  <si>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</si>
  <si>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</si>
  <si>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</si>
  <si>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</si>
  <si>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</si>
  <si>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</si>
  <si>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</si>
  <si>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</si>
  <si>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</si>
  <si>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</si>
  <si>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</si>
  <si>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</si>
  <si>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</si>
  <si>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</si>
  <si>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</si>
  <si>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</si>
  <si>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</si>
  <si>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</si>
  <si>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</si>
  <si>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</si>
  <si>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</si>
  <si>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</si>
  <si>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</si>
  <si>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</si>
  <si>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</si>
  <si>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</si>
  <si>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</si>
  <si>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</si>
  <si>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</si>
  <si>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</si>
  <si>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</si>
  <si>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</si>
  <si>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</si>
  <si>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</si>
  <si>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</si>
  <si>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</si>
  <si>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</si>
  <si>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</si>
  <si>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</si>
  <si>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</si>
  <si>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</si>
  <si>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</si>
  <si>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</si>
  <si>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</si>
  <si>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</si>
  <si>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</si>
  <si>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</si>
  <si>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</si>
  <si>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</si>
  <si>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</si>
  <si>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</si>
  <si>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</si>
  <si>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</si>
  <si>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</si>
  <si>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</si>
  <si>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</si>
  <si>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</si>
  <si>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</si>
  <si>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</si>
  <si>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</si>
  <si>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</si>
  <si>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</si>
  <si>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</si>
  <si>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</si>
  <si>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</si>
  <si>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</si>
  <si>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</si>
  <si>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</si>
  <si>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</si>
  <si>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</si>
  <si>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</si>
  <si>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</si>
  <si>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</si>
  <si>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</si>
  <si>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</si>
  <si>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</si>
  <si>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</si>
  <si>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</si>
  <si>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</si>
  <si>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</si>
  <si>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</si>
  <si>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</si>
  <si>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</si>
  <si>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</si>
  <si>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</si>
  <si>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</si>
  <si>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</si>
  <si>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</si>
  <si>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</si>
  <si>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</si>
  <si>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</si>
  <si>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</si>
  <si>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</si>
  <si>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</si>
  <si>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</si>
  <si>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</si>
  <si>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</si>
  <si>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</si>
  <si>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</si>
  <si>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</si>
  <si>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</si>
  <si>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</si>
  <si>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</si>
  <si>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</si>
  <si>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</si>
  <si>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</si>
  <si>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</si>
  <si>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</si>
  <si>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</si>
  <si>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</si>
  <si>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</si>
  <si>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</si>
  <si>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</si>
  <si>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</si>
  <si>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</si>
  <si>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</si>
  <si>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</si>
  <si>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</si>
  <si>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</si>
  <si>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</si>
  <si>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</si>
  <si>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</si>
  <si>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</si>
  <si>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</si>
  <si>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</si>
  <si>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</si>
  <si>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</si>
  <si>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</si>
  <si>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</si>
  <si>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</si>
  <si>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</si>
  <si>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</si>
  <si>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</si>
  <si>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</si>
  <si>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</si>
  <si>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</si>
  <si>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</si>
  <si>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</si>
  <si>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</si>
  <si>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</si>
  <si>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</si>
  <si>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</si>
  <si>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</si>
  <si>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</si>
  <si>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</si>
  <si>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</si>
  <si>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</si>
  <si>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</si>
  <si>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</si>
  <si>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</si>
  <si>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</si>
  <si>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</si>
  <si>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</si>
  <si>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</si>
  <si>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</si>
  <si>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</si>
  <si>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</si>
  <si>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</si>
  <si>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</si>
  <si>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</si>
  <si>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</si>
  <si>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</si>
  <si>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</si>
  <si>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</si>
  <si>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</si>
  <si>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</si>
  <si>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</si>
  <si>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</si>
  <si>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</si>
  <si>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</si>
  <si>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</si>
  <si>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</si>
  <si>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</si>
  <si>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</si>
  <si>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</si>
  <si>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</si>
  <si>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</si>
  <si>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</si>
  <si>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</si>
  <si>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</si>
  <si>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</si>
  <si>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</si>
  <si>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</si>
  <si>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</si>
  <si>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</si>
  <si>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</si>
  <si>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</si>
  <si>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</si>
  <si>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</si>
  <si>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</si>
  <si>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</si>
  <si>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</si>
  <si>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</si>
  <si>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</si>
  <si>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</si>
  <si>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</si>
  <si>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</si>
  <si>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</si>
  <si>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</si>
  <si>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</si>
  <si>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</si>
  <si>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</si>
  <si>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</si>
  <si>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</si>
  <si>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</si>
  <si>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</si>
  <si>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</si>
  <si>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</si>
  <si>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</si>
  <si>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</si>
  <si>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</si>
  <si>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</si>
  <si>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</si>
  <si>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</si>
  <si>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</si>
  <si>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</si>
  <si>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</si>
  <si>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</si>
  <si>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</si>
  <si>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</si>
  <si>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</si>
  <si>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</si>
  <si>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</si>
  <si>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</si>
  <si>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</si>
  <si>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</si>
  <si>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</si>
  <si>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</si>
  <si>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</si>
  <si>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</si>
  <si>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</si>
  <si>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</si>
  <si>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</si>
  <si>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</si>
  <si>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</si>
  <si>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</si>
  <si>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</si>
  <si>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</si>
  <si>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</si>
  <si>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</si>
  <si>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</si>
  <si>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</si>
  <si>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</si>
  <si>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</si>
  <si>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</si>
  <si>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</si>
  <si>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</si>
  <si>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</si>
  <si>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</si>
  <si>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</si>
  <si>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</si>
  <si>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</si>
  <si>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</si>
  <si>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</si>
  <si>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</si>
  <si>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</si>
  <si>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</si>
  <si>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</si>
  <si>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</si>
  <si>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</si>
  <si>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</si>
  <si>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</si>
  <si>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</si>
  <si>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</si>
  <si>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</si>
  <si>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</si>
  <si>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</si>
  <si>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</si>
  <si>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</si>
  <si>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</si>
  <si>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</si>
  <si>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</si>
  <si>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</si>
  <si>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</si>
  <si>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</si>
  <si>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</si>
  <si>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</si>
  <si>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</si>
  <si>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</si>
  <si>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</si>
  <si>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</si>
  <si>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</si>
  <si>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</si>
  <si>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</si>
  <si>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</si>
  <si>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</si>
  <si>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</si>
  <si>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</si>
  <si>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</si>
  <si>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</si>
  <si>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</si>
  <si>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</si>
  <si>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</si>
  <si>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</si>
  <si>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</si>
  <si>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</si>
  <si>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</si>
  <si>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</si>
  <si>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</si>
  <si>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</si>
  <si>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</si>
  <si>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</si>
  <si>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</si>
  <si>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</si>
  <si>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</si>
  <si>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</si>
  <si>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</si>
  <si>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</si>
  <si>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</si>
  <si>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</si>
  <si>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</si>
  <si>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</si>
  <si>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</si>
  <si>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</si>
  <si>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</si>
  <si>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</si>
  <si>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</si>
  <si>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</si>
  <si>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</si>
  <si>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</si>
  <si>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</si>
  <si>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</si>
  <si>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</si>
  <si>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</si>
  <si>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</si>
  <si>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</si>
  <si>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</si>
  <si>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</si>
  <si>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</si>
  <si>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</si>
  <si>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</si>
  <si>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</si>
  <si>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</si>
  <si>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</si>
  <si>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</si>
  <si>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</si>
  <si>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</si>
  <si>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</si>
  <si>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</si>
  <si>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</si>
  <si>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</si>
  <si>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</si>
  <si>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</si>
  <si>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</si>
  <si>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</si>
  <si>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</si>
  <si>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</si>
  <si>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</si>
  <si>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</si>
  <si>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</si>
  <si>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</si>
  <si>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</si>
  <si>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</si>
  <si>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</si>
  <si>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</si>
  <si>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</si>
  <si>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</si>
  <si>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</si>
  <si>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</si>
  <si>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</si>
  <si>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</si>
  <si>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</si>
  <si>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</si>
  <si>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</si>
  <si>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</si>
  <si>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</si>
  <si>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</si>
  <si>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</si>
  <si>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</si>
  <si>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</si>
  <si>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</si>
  <si>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</si>
  <si>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</si>
  <si>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</si>
  <si>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</si>
  <si>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</si>
  <si>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</si>
  <si>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</si>
  <si>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</si>
  <si>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</si>
  <si>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</si>
  <si>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</si>
  <si>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</si>
  <si>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</si>
  <si>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</si>
  <si>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</si>
  <si>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</si>
  <si>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</si>
  <si>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</si>
  <si>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</si>
  <si>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</si>
  <si>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</si>
  <si>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</si>
  <si>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</si>
  <si>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</si>
  <si>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</si>
  <si>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</si>
  <si>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</si>
  <si>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</si>
  <si>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</si>
  <si>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</si>
  <si>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</si>
  <si>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</si>
  <si>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</si>
  <si>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</si>
  <si>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</si>
  <si>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</si>
  <si>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</si>
  <si>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</si>
  <si>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</si>
  <si>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</si>
  <si>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</si>
  <si>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</si>
  <si>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</si>
  <si>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</si>
  <si>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</si>
  <si>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</si>
  <si>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</si>
  <si>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</si>
  <si>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</si>
  <si>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</si>
  <si>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</si>
  <si>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</si>
  <si>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</si>
  <si>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</si>
  <si>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</si>
  <si>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</si>
  <si>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</si>
  <si>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</si>
  <si>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</si>
  <si>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</si>
  <si>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</si>
  <si>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</si>
  <si>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</si>
  <si>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</si>
  <si>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</si>
  <si>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</si>
  <si>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</si>
  <si>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</si>
  <si>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</si>
  <si>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</si>
  <si>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</si>
  <si>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</si>
  <si>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</si>
  <si>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</si>
  <si>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</si>
  <si>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</si>
  <si>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</si>
  <si>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</si>
  <si>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</si>
  <si>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</si>
  <si>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</si>
  <si>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</si>
  <si>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</si>
  <si>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</si>
  <si>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</si>
  <si>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</si>
  <si>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</si>
  <si>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</si>
  <si>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</si>
  <si>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</si>
  <si>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</si>
  <si>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</si>
  <si>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</si>
  <si>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</si>
  <si>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</si>
  <si>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</si>
  <si>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</si>
  <si>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</si>
  <si>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</si>
  <si>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</si>
  <si>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</si>
  <si>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</si>
  <si>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</si>
  <si>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</si>
  <si>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</si>
  <si>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</si>
  <si>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</si>
  <si>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</si>
  <si>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</si>
  <si>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</si>
  <si>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</si>
  <si>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</si>
  <si>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</si>
  <si>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</si>
  <si>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</si>
  <si>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</si>
  <si>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</si>
  <si>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</si>
  <si>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</si>
  <si>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</si>
  <si>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</si>
  <si>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</si>
  <si>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</si>
  <si>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</si>
  <si>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</si>
  <si>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</si>
  <si>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</si>
  <si>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</si>
  <si>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</si>
  <si>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</si>
  <si>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</si>
  <si>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</si>
  <si>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</si>
  <si>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</si>
  <si>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</si>
  <si>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</si>
  <si>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</si>
  <si>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</si>
  <si>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</si>
  <si>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</si>
  <si>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</si>
  <si>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</si>
  <si>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</si>
  <si>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</si>
  <si>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</si>
  <si>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</si>
  <si>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</si>
  <si>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</si>
  <si>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</si>
  <si>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</si>
  <si>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</si>
  <si>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</si>
  <si>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</si>
  <si>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</si>
  <si>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</si>
  <si>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</si>
  <si>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</si>
  <si>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</si>
  <si>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</si>
  <si>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</si>
  <si>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</si>
  <si>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</si>
  <si>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</si>
  <si>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</si>
  <si>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</si>
  <si>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</si>
  <si>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</si>
  <si>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</si>
  <si>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</si>
  <si>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</si>
  <si>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</si>
  <si>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</si>
  <si>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</si>
  <si>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</si>
  <si>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</si>
  <si>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</si>
  <si>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</si>
  <si>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</si>
  <si>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</si>
  <si>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</si>
  <si>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</si>
  <si>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</si>
  <si>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</si>
  <si>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</si>
  <si>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</si>
  <si>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</si>
  <si>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</si>
  <si>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</si>
  <si>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</si>
  <si>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</si>
  <si>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</si>
  <si>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</si>
  <si>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</si>
  <si>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</si>
  <si>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</si>
  <si>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</si>
  <si>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</si>
  <si>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</si>
  <si>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</si>
  <si>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</si>
  <si>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</si>
  <si>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</si>
  <si>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</si>
  <si>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</si>
  <si>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</si>
  <si>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</si>
  <si>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</si>
  <si>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</si>
  <si>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</si>
  <si>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</si>
  <si>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</si>
  <si>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</si>
  <si>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</si>
  <si>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</si>
  <si>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</si>
  <si>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</si>
  <si>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</si>
  <si>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</si>
  <si>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</si>
  <si>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</si>
  <si>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</si>
  <si>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</si>
  <si>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</si>
  <si>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</si>
  <si>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</si>
  <si>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</si>
  <si>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</si>
  <si>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</si>
  <si>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</si>
  <si>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</si>
  <si>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</si>
  <si>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</si>
  <si>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</si>
  <si>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</si>
  <si>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</si>
  <si>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</si>
  <si>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</si>
  <si>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</si>
  <si>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</si>
  <si>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</si>
  <si>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</si>
  <si>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</si>
  <si>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</si>
  <si>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</si>
  <si>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</si>
  <si>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</si>
  <si>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</si>
  <si>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</si>
  <si>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</si>
  <si>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</si>
  <si>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</si>
  <si>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</si>
  <si>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</si>
  <si>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</si>
  <si>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</si>
  <si>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</si>
  <si>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</si>
  <si>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</si>
  <si>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</si>
  <si>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</si>
  <si>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</si>
  <si>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</si>
  <si>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</si>
  <si>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</si>
  <si>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</si>
  <si>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</si>
  <si>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</si>
  <si>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</si>
  <si>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</si>
  <si>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</si>
  <si>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</si>
  <si>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</si>
  <si>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</si>
  <si>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</si>
  <si>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</si>
  <si>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</si>
  <si>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</si>
  <si>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</si>
  <si>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</si>
  <si>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</si>
  <si>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</si>
  <si>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</si>
  <si>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</si>
  <si>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</si>
  <si>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</si>
  <si>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</si>
  <si>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</si>
  <si>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</si>
  <si>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</si>
  <si>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</si>
  <si>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</si>
  <si>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</si>
  <si>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</si>
  <si>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</si>
  <si>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</si>
  <si>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</si>
  <si>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</si>
  <si>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</si>
  <si>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</si>
  <si>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</si>
  <si>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</si>
  <si>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</si>
  <si>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</si>
  <si>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</si>
  <si>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</si>
  <si>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</si>
  <si>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</si>
  <si>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</si>
  <si>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</si>
  <si>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</si>
  <si>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</si>
  <si>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</si>
  <si>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</si>
  <si>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</si>
  <si>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</si>
  <si>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</si>
  <si>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</si>
  <si>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</si>
  <si>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</si>
  <si>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</si>
  <si>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</si>
  <si>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</si>
  <si>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</si>
  <si>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</si>
  <si>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</si>
  <si>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</si>
  <si>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</si>
  <si>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</si>
  <si>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</si>
  <si>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</si>
  <si>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</si>
  <si>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</si>
  <si>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</si>
  <si>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</si>
  <si>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</si>
  <si>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</si>
  <si>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</si>
  <si>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</si>
  <si>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</si>
  <si>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</si>
  <si>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</si>
  <si>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</si>
  <si>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</si>
  <si>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</si>
  <si>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</si>
  <si>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</si>
  <si>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</si>
  <si>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</si>
  <si>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</si>
  <si>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</si>
  <si>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</si>
  <si>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</si>
  <si>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</si>
  <si>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</si>
  <si>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</si>
  <si>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</si>
  <si>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</si>
  <si>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</si>
  <si>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</si>
  <si>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</si>
  <si>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</si>
  <si>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</si>
  <si>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</si>
  <si>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</si>
  <si>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</si>
  <si>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</si>
  <si>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</si>
  <si>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</si>
  <si>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</si>
  <si>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</si>
  <si>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</si>
  <si>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</si>
  <si>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</si>
  <si>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</si>
  <si>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</si>
  <si>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</si>
  <si>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</si>
  <si>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</si>
  <si>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</si>
  <si>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</si>
  <si>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</si>
  <si>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</si>
  <si>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</si>
  <si>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</si>
  <si>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</si>
  <si>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</si>
  <si>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</si>
  <si>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</si>
  <si>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</si>
  <si>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</si>
  <si>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</si>
  <si>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</si>
  <si>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</si>
  <si>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</si>
  <si>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</si>
  <si>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</si>
  <si>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</si>
  <si>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</si>
  <si>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</si>
  <si>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</si>
  <si>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</si>
  <si>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</si>
  <si>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</si>
  <si>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</si>
  <si>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</si>
  <si>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</si>
  <si>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</si>
  <si>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</si>
  <si>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</si>
  <si>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</si>
  <si>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</si>
  <si>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</si>
  <si>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</si>
  <si>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</si>
  <si>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</si>
  <si>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</si>
  <si>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</si>
  <si>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</si>
  <si>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</si>
  <si>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</si>
  <si>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</si>
  <si>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</si>
  <si>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</si>
  <si>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</si>
  <si>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</si>
  <si>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</si>
  <si>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</si>
  <si>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</si>
  <si>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</si>
  <si>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</si>
  <si>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</si>
  <si>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</si>
  <si>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</si>
  <si>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</si>
  <si>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</si>
  <si>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</si>
  <si>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</si>
  <si>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</si>
  <si>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</si>
  <si>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</si>
  <si>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</si>
  <si>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</si>
  <si>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</si>
  <si>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</si>
  <si>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</si>
  <si>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</si>
  <si>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</si>
  <si>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</si>
  <si>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</si>
  <si>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</si>
  <si>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</si>
  <si>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</si>
  <si>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</si>
  <si>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</si>
  <si>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</si>
  <si>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</si>
  <si>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</si>
  <si>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</si>
  <si>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</si>
  <si>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</si>
  <si>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</si>
  <si>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</si>
  <si>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</si>
  <si>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</si>
  <si>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</si>
  <si>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</si>
  <si>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</si>
  <si>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</si>
  <si>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</si>
  <si>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</si>
  <si>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</si>
  <si>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</si>
  <si>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</si>
  <si>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</si>
  <si>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</si>
  <si>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</si>
  <si>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</si>
  <si>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</si>
  <si>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</si>
  <si>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</si>
  <si>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</si>
  <si>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</si>
  <si>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</si>
  <si>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</si>
  <si>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</si>
  <si>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</si>
  <si>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</si>
  <si>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</si>
  <si>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</si>
  <si>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</si>
  <si>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</si>
  <si>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</si>
  <si>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</si>
  <si>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</si>
  <si>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</si>
  <si>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</si>
  <si>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</si>
  <si>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</si>
  <si>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</si>
  <si>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</si>
  <si>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</si>
  <si>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</si>
  <si>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</si>
  <si>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</si>
  <si>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</si>
  <si>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</si>
  <si>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</si>
  <si>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</si>
  <si>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</si>
  <si>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</si>
  <si>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</si>
  <si>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</si>
  <si>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</si>
  <si>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</si>
  <si>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</si>
  <si>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</si>
  <si>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</si>
  <si>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</si>
  <si>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</si>
  <si>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</si>
  <si>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</si>
  <si>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</si>
  <si>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</si>
  <si>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</si>
  <si>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</si>
  <si>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</si>
  <si>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</si>
  <si>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</si>
  <si>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</si>
  <si>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</si>
  <si>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</si>
  <si>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</si>
  <si>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</si>
  <si>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</si>
  <si>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</si>
  <si>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</si>
  <si>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</si>
  <si>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</si>
  <si>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</si>
  <si>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</si>
  <si>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</si>
  <si>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</si>
  <si>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</si>
  <si>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</si>
  <si>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</si>
  <si>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</si>
  <si>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</si>
  <si>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</si>
  <si>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</si>
  <si>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</si>
  <si>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</si>
  <si>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</si>
  <si>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</si>
  <si>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</si>
  <si>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</si>
  <si>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</si>
  <si>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</si>
  <si>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</si>
  <si>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</si>
  <si>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</si>
  <si>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</si>
  <si>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</si>
  <si>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</si>
  <si>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</si>
  <si>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</si>
  <si>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</si>
  <si>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</si>
  <si>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</si>
  <si>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</si>
  <si>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</si>
  <si>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</si>
  <si>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</si>
  <si>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</si>
  <si>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</si>
  <si>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</si>
  <si>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</si>
  <si>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</si>
  <si>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</si>
  <si>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</si>
  <si>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</si>
  <si>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</si>
  <si>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</si>
  <si>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</si>
  <si>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</si>
  <si>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</si>
  <si>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</si>
  <si>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</si>
  <si>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</si>
  <si>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</si>
  <si>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</si>
  <si>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</si>
  <si>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</si>
  <si>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</si>
  <si>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</si>
  <si>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</si>
  <si>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</si>
  <si>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</si>
  <si>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</si>
  <si>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</si>
  <si>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</si>
  <si>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</si>
  <si>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</si>
  <si>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</si>
  <si>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</si>
  <si>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</si>
  <si>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</si>
  <si>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</si>
  <si>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</si>
  <si>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</si>
  <si>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</si>
  <si>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</si>
  <si>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</si>
  <si>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</si>
  <si>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</si>
  <si>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</si>
  <si>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</si>
  <si>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</si>
  <si>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</si>
  <si>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</si>
  <si>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</si>
  <si>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</si>
  <si>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</si>
  <si>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</si>
  <si>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</si>
  <si>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</si>
  <si>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</si>
  <si>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</si>
  <si>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</si>
  <si>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</si>
  <si>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</si>
  <si>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</si>
  <si>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</si>
  <si>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</si>
  <si>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</si>
  <si>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</si>
  <si>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</si>
  <si>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</si>
  <si>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</si>
  <si>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</si>
  <si>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</si>
  <si>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</si>
  <si>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</si>
  <si>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</si>
  <si>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</si>
  <si>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</si>
  <si>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</si>
  <si>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</si>
  <si>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</si>
  <si>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</si>
  <si>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</si>
  <si>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</si>
  <si>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</si>
  <si>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</si>
  <si>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</si>
  <si>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</si>
  <si>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</si>
  <si>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</si>
  <si>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</si>
  <si>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</si>
  <si>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</si>
  <si>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</si>
  <si>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</si>
  <si>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</si>
  <si>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</si>
  <si>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</si>
  <si>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</si>
  <si>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</si>
  <si>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</si>
  <si>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</si>
  <si>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</si>
  <si>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</si>
  <si>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</si>
  <si>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</si>
  <si>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</si>
  <si>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</si>
  <si>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</si>
  <si>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</si>
  <si>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</si>
  <si>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</si>
  <si>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</si>
  <si>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</si>
  <si>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</si>
  <si>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</si>
  <si>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</si>
  <si>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</si>
  <si>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</si>
  <si>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</si>
  <si>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</si>
  <si>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</si>
  <si>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</si>
  <si>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</si>
  <si>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</si>
  <si>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</si>
  <si>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</si>
  <si>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</si>
  <si>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</si>
  <si>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</si>
  <si>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</si>
  <si>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</si>
  <si>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</si>
  <si>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</si>
  <si>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</si>
  <si>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</si>
  <si>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</si>
  <si>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</si>
  <si>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</si>
  <si>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</si>
  <si>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</si>
  <si>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</si>
  <si>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</si>
  <si>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</si>
  <si>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</si>
  <si>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</si>
  <si>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</si>
  <si>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</si>
  <si>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</si>
  <si>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</si>
  <si>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</si>
  <si>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</si>
  <si>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</si>
  <si>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</si>
  <si>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</si>
  <si>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</si>
  <si>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</si>
  <si>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</si>
  <si>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</si>
  <si>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</si>
  <si>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</si>
  <si>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</si>
  <si>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</si>
  <si>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</si>
  <si>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</si>
  <si>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</si>
  <si>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</si>
  <si>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</si>
  <si>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</si>
  <si>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</si>
  <si>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</si>
  <si>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</si>
  <si>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</si>
  <si>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</si>
  <si>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</si>
  <si>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</si>
  <si>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</si>
  <si>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</si>
  <si>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</si>
  <si>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</si>
  <si>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</si>
  <si>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</si>
  <si>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</si>
  <si>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</si>
  <si>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</si>
  <si>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</si>
  <si>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</si>
  <si>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</si>
  <si>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</si>
  <si>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</si>
  <si>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</si>
  <si>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</si>
  <si>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</si>
  <si>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</si>
  <si>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</si>
  <si>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</si>
  <si>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</si>
  <si>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</si>
  <si>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</si>
  <si>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</si>
  <si>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</si>
  <si>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</si>
  <si>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</si>
  <si>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</si>
  <si>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</si>
  <si>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</si>
  <si>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</si>
  <si>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</si>
  <si>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</si>
  <si>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</si>
  <si>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</si>
  <si>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</si>
  <si>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</si>
  <si>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</si>
  <si>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</si>
  <si>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</si>
  <si>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</si>
  <si>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</si>
  <si>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</si>
  <si>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</si>
  <si>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</si>
  <si>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</si>
  <si>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</si>
  <si>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</si>
  <si>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</si>
  <si>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</si>
  <si>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</si>
  <si>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</si>
  <si>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</si>
  <si>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</si>
  <si>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</si>
  <si>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</si>
  <si>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</si>
  <si>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</si>
  <si>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</si>
  <si>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</si>
  <si>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</si>
  <si>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</si>
  <si>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</si>
  <si>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</si>
  <si>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</si>
  <si>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</si>
  <si>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</si>
  <si>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</si>
  <si>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</si>
  <si>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</si>
  <si>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</si>
  <si>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</si>
  <si>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</si>
  <si>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</si>
  <si>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</si>
  <si>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</si>
  <si>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</si>
  <si>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</si>
  <si>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</si>
  <si>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</si>
  <si>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</si>
  <si>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</si>
  <si>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</si>
  <si>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</si>
  <si>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</si>
  <si>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</si>
  <si>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</si>
  <si>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</si>
  <si>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</si>
  <si>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</si>
  <si>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</si>
  <si>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</si>
  <si>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</si>
  <si>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</si>
  <si>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</si>
  <si>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</si>
  <si>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</si>
  <si>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</si>
  <si>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</si>
  <si>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</si>
  <si>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</si>
  <si>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</si>
  <si>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</si>
  <si>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</si>
  <si>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</si>
  <si>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</si>
  <si>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</si>
  <si>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</si>
  <si>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</si>
  <si>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</si>
  <si>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</si>
  <si>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</si>
  <si>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</si>
  <si>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</si>
  <si>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</si>
  <si>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</si>
  <si>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</si>
  <si>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</si>
  <si>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</si>
  <si>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</si>
  <si>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</si>
  <si>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</si>
  <si>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</si>
  <si>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</si>
  <si>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</si>
  <si>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</si>
  <si>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</si>
  <si>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</si>
  <si>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</si>
  <si>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</si>
  <si>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</si>
  <si>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</si>
  <si>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</si>
  <si>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</si>
  <si>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</si>
  <si>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</si>
  <si>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</si>
  <si>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</si>
  <si>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</si>
  <si>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</si>
  <si>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</si>
  <si>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</si>
  <si>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</si>
  <si>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</si>
  <si>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</si>
  <si>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</si>
  <si>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</si>
  <si>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</si>
  <si>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</si>
  <si>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</si>
  <si>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</si>
  <si>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</si>
  <si>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</si>
  <si>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</si>
  <si>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</si>
  <si>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</si>
  <si>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</si>
  <si>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</si>
  <si>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</si>
  <si>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</si>
  <si>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</si>
  <si>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</si>
  <si>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</si>
  <si>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</si>
  <si>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</si>
  <si>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</si>
  <si>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</si>
  <si>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</si>
  <si>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</si>
  <si>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</si>
  <si>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</si>
  <si>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</si>
  <si>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</si>
  <si>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</si>
  <si>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</si>
  <si>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</si>
  <si>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</si>
  <si>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</si>
  <si>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</si>
  <si>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</si>
  <si>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</si>
  <si>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</si>
  <si>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</si>
  <si>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</si>
  <si>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</si>
  <si>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</si>
  <si>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</si>
  <si>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</si>
  <si>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</si>
  <si>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</si>
  <si>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</si>
  <si>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</si>
  <si>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</si>
  <si>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</si>
  <si>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</si>
  <si>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</si>
  <si>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</si>
  <si>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</si>
  <si>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</si>
  <si>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</si>
  <si>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</si>
  <si>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</si>
  <si>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</si>
  <si>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</si>
  <si>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</si>
  <si>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</si>
  <si>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</si>
  <si>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</si>
  <si>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</si>
  <si>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</si>
  <si>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</si>
  <si>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</si>
  <si>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</si>
  <si>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</si>
  <si>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</si>
  <si>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</si>
  <si>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</si>
  <si>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</si>
  <si>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</si>
  <si>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</si>
  <si>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</si>
  <si>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</si>
  <si>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</si>
  <si>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</si>
  <si>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</si>
  <si>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</si>
  <si>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</si>
  <si>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</si>
  <si>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</si>
  <si>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</si>
  <si>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</si>
  <si>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</si>
  <si>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</si>
  <si>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</si>
  <si>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</si>
  <si>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</si>
  <si>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</si>
  <si>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</si>
  <si>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</si>
  <si>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</si>
  <si>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</si>
  <si>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</si>
  <si>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</si>
  <si>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</si>
  <si>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</si>
  <si>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</si>
  <si>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</si>
  <si>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</si>
  <si>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</si>
  <si>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</si>
  <si>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</si>
  <si>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</si>
  <si>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</si>
  <si>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</si>
  <si>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</si>
  <si>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</si>
  <si>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</si>
  <si>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</si>
  <si>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</si>
  <si>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</si>
  <si>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</si>
  <si>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</si>
  <si>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</si>
  <si>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</si>
  <si>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</si>
  <si>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</si>
  <si>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</si>
  <si>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</si>
  <si>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</si>
  <si>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</si>
  <si>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</si>
  <si>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</si>
  <si>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</si>
  <si>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</si>
  <si>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</si>
  <si>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</si>
  <si>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</si>
  <si>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</si>
  <si>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</si>
  <si>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</si>
  <si>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</si>
  <si>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</si>
  <si>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</si>
  <si>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</si>
  <si>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</si>
  <si>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</si>
  <si>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</si>
  <si>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</si>
  <si>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</si>
  <si>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</si>
  <si>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</si>
  <si>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</si>
  <si>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</si>
  <si>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</si>
  <si>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</si>
  <si>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</si>
  <si>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</si>
  <si>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</si>
  <si>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</si>
  <si>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</si>
  <si>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</si>
  <si>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</si>
  <si>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</si>
  <si>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</si>
  <si>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</si>
  <si>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</si>
  <si>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</si>
  <si>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</si>
  <si>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</si>
  <si>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</si>
  <si>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</si>
  <si>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</si>
  <si>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</si>
  <si>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</si>
  <si>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</si>
  <si>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</si>
  <si>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</si>
  <si>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</si>
  <si>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</si>
  <si>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</si>
  <si>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</si>
  <si>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</si>
  <si>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</si>
  <si>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</si>
  <si>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</si>
  <si>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</si>
  <si>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</si>
  <si>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</si>
  <si>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</si>
  <si>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</si>
  <si>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</si>
  <si>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</si>
  <si>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</si>
  <si>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</si>
  <si>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</si>
  <si>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</si>
  <si>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</si>
  <si>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</si>
  <si>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</si>
  <si>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</si>
  <si>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</si>
  <si>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</si>
  <si>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</si>
  <si>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</si>
  <si>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</si>
  <si>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</si>
  <si>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</si>
  <si>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</si>
  <si>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</si>
  <si>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</si>
  <si>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</si>
  <si>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</si>
  <si>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</si>
  <si>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</si>
  <si>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</si>
  <si>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</si>
  <si>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</si>
  <si>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</si>
  <si>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</si>
  <si>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</si>
  <si>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</si>
  <si>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</si>
  <si>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</si>
  <si>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</si>
  <si>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</si>
  <si>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</si>
  <si>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</si>
  <si>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</si>
  <si>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</si>
  <si>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</si>
  <si>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</si>
  <si>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</si>
  <si>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</si>
  <si>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</si>
  <si>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</si>
  <si>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</si>
  <si>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</si>
  <si>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</si>
  <si>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</si>
  <si>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</si>
  <si>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</si>
  <si>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</si>
  <si>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</si>
  <si>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</si>
  <si>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</si>
  <si>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</si>
  <si>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</si>
  <si>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</si>
  <si>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</si>
  <si>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</si>
  <si>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</si>
  <si>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</si>
  <si>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</si>
  <si>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</si>
  <si>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</si>
  <si>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</si>
  <si>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</si>
  <si>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</si>
  <si>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</si>
  <si>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</si>
  <si>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</si>
  <si>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</si>
  <si>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</si>
  <si>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</si>
  <si>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</si>
  <si>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</si>
  <si>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</si>
  <si>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</si>
  <si>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</si>
  <si>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</si>
  <si>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</si>
  <si>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</si>
  <si>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</si>
  <si>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</si>
  <si>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</si>
  <si>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</si>
  <si>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</si>
  <si>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</si>
  <si>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</si>
  <si>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</si>
  <si>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</si>
  <si>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</si>
  <si>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</si>
  <si>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</si>
  <si>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</si>
  <si>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</si>
  <si>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</si>
  <si>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</si>
  <si>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</si>
  <si>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</si>
  <si>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</si>
  <si>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</si>
  <si>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</si>
  <si>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</si>
  <si>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</si>
  <si>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</si>
  <si>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</si>
  <si>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</si>
  <si>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</si>
  <si>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</si>
  <si>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</si>
  <si>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</si>
  <si>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</si>
  <si>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</si>
  <si>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</si>
  <si>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</si>
  <si>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</si>
  <si>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</si>
  <si>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</si>
  <si>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</si>
  <si>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</si>
  <si>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</si>
  <si>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</si>
  <si>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</si>
  <si>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</si>
  <si>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</si>
  <si>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</si>
  <si>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</si>
  <si>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</si>
  <si>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</si>
  <si>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</si>
  <si>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</si>
  <si>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</si>
  <si>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</si>
  <si>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</si>
  <si>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</si>
  <si>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</si>
  <si>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</si>
  <si>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</si>
  <si>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</si>
  <si>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</si>
  <si>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</si>
  <si>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</si>
  <si>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</si>
  <si>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</si>
  <si>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</si>
  <si>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</si>
  <si>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</si>
  <si>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</si>
  <si>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</si>
  <si>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</si>
  <si>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</si>
  <si>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</si>
  <si>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</si>
  <si>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</si>
  <si>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</si>
  <si>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</si>
  <si>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</si>
  <si>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</si>
  <si>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</si>
  <si>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</si>
  <si>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</si>
  <si>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</si>
  <si>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</si>
  <si>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</si>
  <si>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</si>
  <si>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</si>
  <si>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</si>
  <si>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</si>
  <si>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</si>
  <si>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</si>
  <si>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</si>
  <si>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</si>
  <si>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</si>
  <si>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</si>
  <si>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</si>
  <si>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</si>
  <si>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</si>
  <si>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</si>
  <si>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</si>
  <si>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</si>
  <si>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</si>
  <si>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</si>
  <si>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</si>
  <si>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</si>
  <si>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</si>
  <si>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</si>
  <si>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</si>
  <si>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</si>
  <si>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</si>
  <si>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</si>
  <si>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</si>
  <si>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</si>
  <si>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</si>
  <si>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</si>
  <si>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</si>
  <si>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</si>
  <si>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</si>
  <si>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</si>
  <si>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</si>
  <si>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</si>
  <si>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</si>
  <si>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</si>
  <si>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</si>
  <si>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</si>
  <si>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</si>
  <si>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</si>
  <si>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</si>
  <si>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</si>
  <si>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</si>
  <si>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</si>
  <si>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</si>
  <si>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</si>
  <si>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</si>
  <si>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</si>
  <si>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</si>
  <si>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</si>
  <si>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</si>
  <si>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</si>
  <si>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</si>
  <si>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</si>
  <si>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</si>
  <si>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</si>
  <si>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</si>
  <si>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</si>
  <si>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</si>
  <si>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</si>
  <si>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</si>
  <si>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</si>
  <si>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</si>
  <si>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</si>
  <si>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</si>
  <si>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</si>
  <si>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</si>
  <si>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</si>
  <si>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</si>
  <si>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</si>
  <si>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</si>
  <si>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</si>
  <si>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</si>
  <si>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</si>
  <si>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</si>
  <si>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</si>
  <si>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</si>
  <si>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</si>
  <si>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</si>
  <si>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</si>
  <si>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</si>
  <si>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</si>
  <si>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</si>
  <si>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</si>
  <si>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</si>
  <si>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</si>
  <si>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</si>
  <si>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</si>
  <si>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</si>
  <si>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</si>
  <si>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</si>
  <si>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</si>
  <si>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</si>
  <si>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</si>
  <si>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</si>
  <si>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</si>
  <si>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</si>
  <si>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</si>
  <si>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</si>
  <si>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</si>
  <si>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</si>
  <si>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</si>
  <si>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</si>
  <si>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</si>
  <si>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</si>
  <si>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</si>
  <si>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</si>
  <si>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</si>
  <si>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</si>
  <si>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</si>
  <si>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</si>
  <si>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</si>
  <si>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</si>
  <si>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</si>
  <si>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</si>
  <si>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</si>
  <si>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</si>
  <si>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</si>
  <si>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</si>
  <si>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</si>
  <si>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</si>
  <si>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</si>
  <si>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</si>
  <si>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</si>
  <si>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</si>
  <si>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</si>
  <si>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</si>
  <si>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</si>
  <si>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</si>
  <si>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</si>
  <si>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</si>
  <si>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</si>
  <si>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</si>
  <si>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</si>
  <si>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</si>
  <si>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</si>
  <si>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</si>
  <si>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</si>
  <si>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</si>
  <si>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</si>
  <si>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</si>
  <si>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</si>
  <si>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</si>
  <si>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</si>
  <si>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</si>
  <si>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</si>
  <si>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</si>
  <si>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</si>
  <si>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</si>
  <si>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</si>
  <si>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</si>
  <si>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</si>
  <si>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</si>
  <si>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</si>
  <si>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</si>
  <si>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</si>
  <si>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</si>
  <si>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</si>
  <si>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</si>
  <si>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</si>
  <si>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</si>
  <si>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</si>
  <si>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</si>
  <si>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</si>
  <si>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</si>
  <si>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</si>
  <si>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</si>
  <si>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</si>
  <si>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</si>
  <si>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</si>
  <si>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</si>
  <si>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</si>
  <si>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</si>
  <si>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</si>
  <si>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</si>
  <si>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</si>
  <si>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</si>
  <si>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</si>
  <si>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</si>
  <si>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</si>
  <si>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</si>
  <si>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</si>
  <si>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</si>
  <si>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</si>
  <si>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</si>
  <si>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</si>
  <si>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</si>
  <si>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</si>
  <si>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</si>
  <si>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</si>
  <si>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</si>
  <si>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</si>
  <si>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</si>
  <si>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</si>
  <si>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</si>
  <si>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</si>
  <si>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</si>
  <si>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</si>
  <si>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</si>
  <si>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</si>
  <si>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</si>
  <si>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</si>
  <si>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</si>
  <si>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</si>
  <si>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</si>
  <si>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</si>
  <si>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</si>
  <si>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</si>
  <si>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</si>
  <si>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</si>
  <si>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</si>
  <si>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</si>
  <si>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</si>
  <si>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</si>
  <si>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</si>
  <si>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</si>
  <si>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</si>
  <si>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</si>
  <si>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</si>
  <si>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</si>
  <si>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</si>
  <si>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</si>
  <si>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</si>
  <si>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</si>
  <si>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</si>
  <si>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</si>
  <si>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</si>
  <si>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</si>
  <si>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</si>
  <si>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</si>
  <si>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</si>
  <si>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</si>
  <si>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</si>
  <si>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</si>
  <si>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</si>
  <si>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</si>
  <si>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</si>
  <si>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</si>
  <si>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</si>
  <si>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</si>
  <si>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</si>
  <si>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</si>
  <si>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</si>
  <si>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</si>
  <si>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</si>
  <si>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</si>
  <si>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</si>
  <si>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</si>
  <si>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</si>
  <si>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</si>
  <si>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</si>
  <si>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</si>
  <si>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</si>
  <si>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</si>
  <si>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</si>
  <si>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</si>
  <si>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</si>
  <si>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</si>
  <si>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</si>
  <si>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</si>
  <si>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</si>
  <si>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</si>
  <si>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</si>
  <si>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</si>
  <si>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</si>
  <si>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</si>
  <si>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</si>
  <si>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</si>
  <si>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</si>
  <si>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</si>
  <si>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</si>
  <si>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</si>
  <si>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</si>
  <si>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</si>
  <si>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</si>
  <si>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</si>
  <si>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</si>
  <si>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</si>
  <si>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</si>
  <si>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</si>
  <si>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</si>
  <si>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</si>
  <si>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</si>
  <si>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</si>
  <si>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</si>
  <si>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</si>
  <si>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</si>
  <si>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</si>
  <si>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</si>
  <si>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</si>
  <si>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</si>
  <si>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</si>
  <si>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</si>
  <si>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</si>
  <si>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</si>
  <si>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</si>
  <si>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</si>
  <si>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</si>
  <si>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</si>
  <si>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</si>
  <si>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</si>
  <si>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</si>
  <si>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</si>
  <si>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</si>
  <si>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</si>
  <si>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</si>
  <si>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</si>
  <si>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</si>
  <si>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</si>
  <si>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</si>
  <si>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</si>
  <si>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</si>
  <si>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</si>
  <si>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</si>
  <si>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</si>
  <si>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</si>
  <si>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</si>
  <si>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</si>
  <si>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</si>
  <si>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</si>
  <si>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</si>
  <si>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</si>
  <si>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</si>
  <si>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</si>
  <si>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</si>
  <si>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</si>
  <si>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</si>
  <si>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</si>
  <si>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</si>
  <si>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</si>
  <si>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</si>
  <si>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</si>
  <si>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</si>
  <si>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</si>
  <si>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</si>
  <si>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</si>
  <si>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</si>
  <si>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</si>
  <si>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</si>
  <si>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</si>
  <si>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</si>
  <si>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</si>
  <si>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</si>
  <si>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</si>
  <si>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</si>
  <si>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</si>
  <si>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</si>
  <si>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</si>
  <si>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</si>
  <si>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</si>
  <si>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</si>
  <si>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</si>
  <si>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</si>
  <si>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</si>
  <si>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</si>
  <si>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</si>
  <si>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</si>
  <si>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</si>
  <si>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</si>
  <si>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</si>
  <si>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</si>
  <si>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</si>
  <si>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</si>
  <si>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</si>
  <si>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</si>
  <si>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</si>
  <si>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</si>
  <si>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</si>
  <si>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</si>
  <si>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</si>
  <si>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</si>
  <si>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</si>
  <si>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</si>
  <si>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</si>
  <si>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</si>
  <si>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</si>
  <si>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</si>
  <si>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</si>
  <si>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</si>
  <si>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</si>
  <si>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</si>
  <si>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</si>
  <si>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</si>
  <si>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</si>
  <si>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</si>
  <si>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</si>
  <si>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</si>
  <si>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</si>
  <si>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</si>
  <si>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</si>
  <si>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</si>
  <si>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</si>
  <si>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</si>
  <si>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</si>
  <si>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</si>
  <si>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</si>
  <si>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</si>
  <si>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</si>
  <si>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</si>
  <si>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</si>
  <si>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</si>
  <si>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</si>
  <si>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</si>
  <si>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</si>
  <si>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</si>
  <si>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</si>
  <si>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</si>
  <si>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</si>
  <si>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</si>
  <si>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</si>
  <si>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</si>
  <si>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</si>
  <si>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</si>
  <si>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</si>
  <si>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</si>
  <si>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</si>
  <si>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</si>
  <si>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</si>
  <si>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</si>
  <si>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</si>
  <si>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</si>
  <si>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</si>
  <si>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</si>
  <si>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</si>
  <si>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</si>
  <si>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</si>
  <si>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</si>
  <si>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</si>
  <si>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</si>
  <si>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</si>
  <si>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</si>
  <si>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</si>
  <si>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</si>
  <si>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</si>
  <si>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</si>
  <si>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</si>
  <si>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</si>
  <si>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</si>
  <si>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</si>
  <si>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</si>
  <si>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</si>
  <si>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</si>
  <si>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</si>
  <si>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</si>
  <si>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</si>
  <si>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</si>
  <si>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</si>
  <si>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</si>
  <si>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</si>
  <si>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</si>
  <si>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</si>
  <si>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</si>
  <si>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</si>
  <si>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</si>
  <si>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</si>
  <si>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</si>
  <si>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</si>
  <si>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</si>
  <si>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</si>
  <si>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</si>
  <si>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</si>
  <si>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</si>
  <si>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</si>
  <si>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</si>
  <si>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</si>
  <si>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</si>
  <si>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</si>
  <si>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</si>
  <si>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</si>
  <si>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</si>
  <si>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</si>
  <si>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</si>
  <si>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</si>
  <si>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</si>
  <si>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</si>
  <si>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</si>
  <si>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</si>
  <si>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</si>
  <si>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</si>
  <si>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</si>
  <si>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</si>
  <si>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</si>
  <si>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</si>
  <si>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</si>
  <si>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</si>
  <si>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</si>
  <si>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</si>
  <si>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</si>
  <si>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</si>
  <si>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</si>
  <si>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</si>
  <si>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</si>
  <si>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</si>
  <si>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</si>
  <si>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</si>
  <si>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</si>
  <si>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</si>
  <si>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</si>
  <si>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</si>
  <si>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</si>
  <si>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</si>
  <si>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</si>
  <si>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</si>
  <si>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</si>
  <si>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</si>
  <si>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</si>
  <si>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</si>
  <si>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</si>
  <si>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</si>
  <si>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</si>
  <si>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</si>
  <si>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</si>
  <si>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</si>
  <si>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</si>
  <si>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</si>
  <si>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</si>
  <si>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</si>
  <si>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</si>
  <si>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</si>
  <si>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</si>
  <si>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</si>
  <si>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</si>
  <si>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</si>
  <si>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</si>
  <si>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</si>
  <si>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</si>
  <si>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</si>
  <si>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</si>
  <si>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</si>
  <si>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</si>
  <si>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</si>
  <si>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</si>
  <si>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</si>
  <si>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</si>
  <si>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</si>
  <si>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</si>
  <si>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</si>
  <si>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</si>
  <si>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</si>
  <si>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</si>
  <si>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</si>
  <si>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</si>
  <si>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</si>
  <si>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</si>
  <si>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</si>
  <si>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</si>
  <si>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</si>
  <si>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</si>
  <si>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</si>
  <si>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</si>
  <si>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</si>
  <si>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</si>
  <si>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</si>
  <si>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</si>
  <si>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</si>
  <si>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</si>
  <si>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</si>
  <si>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</si>
  <si>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</si>
  <si>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</si>
  <si>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</si>
  <si>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</si>
  <si>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</si>
  <si>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</si>
  <si>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</si>
  <si>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</si>
  <si>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</si>
  <si>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</si>
  <si>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</si>
  <si>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</si>
  <si>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</si>
  <si>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</si>
  <si>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</si>
  <si>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</si>
  <si>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</si>
  <si>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</si>
  <si>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</si>
  <si>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</si>
  <si>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</si>
  <si>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</si>
  <si>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</si>
  <si>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</si>
  <si>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</si>
  <si>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</si>
  <si>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</si>
  <si>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</si>
  <si>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</si>
  <si>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</si>
  <si>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</si>
  <si>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</si>
  <si>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</si>
  <si>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</si>
  <si>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</si>
  <si>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</si>
  <si>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</si>
  <si>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</si>
  <si>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</si>
  <si>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</si>
  <si>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</si>
  <si>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</si>
  <si>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</si>
  <si>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</si>
  <si>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</si>
  <si>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</si>
  <si>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</si>
  <si>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</si>
  <si>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</si>
  <si>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</si>
  <si>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</si>
  <si>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</si>
  <si>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</si>
  <si>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</si>
  <si>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</si>
  <si>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</si>
  <si>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</si>
  <si>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</si>
  <si>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</si>
  <si>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</si>
  <si>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</si>
  <si>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</si>
  <si>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</si>
  <si>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</si>
  <si>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</si>
  <si>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</si>
  <si>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</si>
  <si>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</si>
  <si>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</si>
  <si>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</si>
  <si>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</si>
  <si>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</si>
  <si>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</si>
  <si>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</si>
  <si>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</si>
  <si>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</si>
  <si>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</si>
  <si>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</si>
  <si>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</si>
  <si>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</si>
  <si>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</si>
  <si>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</si>
  <si>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</si>
  <si>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</si>
  <si>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</si>
  <si>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</si>
  <si>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</si>
  <si>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</si>
  <si>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</si>
  <si>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</si>
  <si>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</si>
  <si>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</si>
  <si>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</si>
  <si>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</si>
  <si>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</si>
  <si>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</si>
  <si>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</si>
  <si>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</si>
  <si>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</si>
  <si>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</si>
  <si>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</si>
  <si>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</si>
  <si>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</si>
  <si>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</si>
  <si>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</si>
  <si>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</si>
  <si>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</si>
  <si>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</si>
  <si>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</si>
  <si>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</si>
  <si>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</si>
  <si>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</si>
  <si>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</si>
  <si>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</si>
  <si>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</si>
  <si>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</si>
  <si>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</si>
  <si>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</si>
  <si>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</si>
  <si>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</si>
  <si>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</si>
  <si>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</si>
  <si>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</si>
  <si>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</si>
  <si>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</si>
  <si>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</si>
  <si>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</si>
  <si>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</si>
  <si>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</si>
  <si>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</si>
  <si>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</si>
  <si>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</si>
  <si>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</si>
  <si>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</si>
  <si>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</si>
  <si>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</si>
  <si>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</si>
  <si>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</si>
  <si>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</si>
  <si>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</si>
  <si>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</si>
  <si>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</si>
  <si>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</si>
  <si>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</si>
  <si>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</si>
  <si>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</si>
  <si>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</si>
  <si>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</si>
  <si>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</si>
  <si>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</si>
  <si>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</si>
  <si>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</si>
  <si>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</si>
  <si>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</si>
  <si>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</si>
  <si>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</si>
  <si>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</si>
  <si>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</si>
  <si>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</si>
  <si>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</si>
  <si>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</si>
  <si>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</si>
  <si>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</si>
  <si>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</si>
  <si>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</si>
  <si>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</si>
  <si>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</si>
  <si>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</si>
  <si>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</si>
  <si>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</si>
  <si>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</si>
  <si>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</si>
  <si>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</si>
  <si>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</si>
  <si>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</si>
  <si>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</si>
  <si>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</si>
  <si>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</si>
  <si>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</si>
  <si>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</si>
  <si>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</si>
  <si>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</si>
  <si>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</si>
  <si>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</si>
  <si>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</si>
  <si>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</si>
  <si>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</si>
  <si>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</si>
  <si>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</si>
  <si>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</si>
  <si>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</si>
  <si>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</si>
  <si>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</si>
  <si>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</si>
  <si>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</si>
  <si>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</si>
  <si>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</si>
  <si>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</si>
  <si>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</si>
  <si>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</si>
  <si>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</si>
  <si>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</si>
  <si>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</si>
  <si>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</si>
  <si>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</si>
  <si>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</si>
  <si>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</si>
  <si>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</si>
  <si>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</si>
  <si>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</si>
  <si>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</si>
  <si>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</si>
  <si>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</si>
  <si>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</si>
  <si>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</si>
  <si>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</si>
  <si>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</si>
  <si>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</si>
  <si>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</si>
  <si>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</si>
  <si>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</si>
  <si>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</si>
  <si>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</si>
  <si>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</si>
  <si>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</si>
  <si>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</si>
  <si>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</si>
  <si>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</si>
  <si>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</si>
  <si>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</si>
  <si>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</si>
  <si>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</si>
  <si>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</si>
  <si>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</si>
  <si>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</si>
  <si>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</si>
  <si>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</si>
  <si>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</si>
  <si>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</si>
  <si>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</si>
  <si>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</si>
  <si>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</si>
  <si>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</si>
  <si>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</si>
  <si>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</si>
  <si>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</si>
  <si>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</si>
  <si>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</si>
  <si>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</si>
  <si>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</si>
  <si>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</si>
  <si>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</si>
  <si>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</si>
  <si>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</si>
  <si>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</si>
  <si>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</si>
  <si>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</si>
  <si>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</si>
  <si>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</si>
  <si>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</si>
  <si>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</si>
  <si>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</si>
  <si>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</si>
  <si>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</si>
  <si>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</si>
  <si>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</si>
  <si>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</si>
  <si>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</si>
  <si>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</si>
  <si>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</si>
  <si>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</si>
  <si>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</si>
  <si>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</si>
  <si>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</si>
  <si>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</si>
  <si>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</si>
  <si>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</si>
  <si>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</si>
  <si>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</si>
  <si>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</si>
  <si>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</si>
  <si>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</si>
  <si>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</si>
  <si>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</si>
  <si>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</si>
  <si>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</si>
  <si>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</si>
  <si>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</si>
  <si>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</si>
  <si>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</si>
  <si>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</si>
  <si>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</si>
  <si>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</si>
  <si>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</si>
  <si>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</si>
  <si>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</si>
  <si>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</si>
  <si>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</si>
  <si>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</si>
  <si>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</si>
  <si>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</si>
  <si>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</si>
  <si>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</si>
  <si>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</si>
  <si>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</si>
  <si>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</si>
  <si>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</si>
  <si>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</si>
  <si>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</si>
  <si>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</si>
  <si>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</si>
  <si>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</si>
  <si>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</si>
  <si>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</si>
  <si>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</si>
  <si>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</si>
  <si>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</si>
  <si>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</si>
  <si>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</si>
  <si>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</si>
  <si>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</si>
  <si>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</si>
  <si>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</si>
  <si>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</si>
  <si>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</si>
  <si>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</si>
  <si>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</si>
  <si>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</si>
  <si>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</si>
  <si>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</si>
  <si>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</si>
  <si>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</si>
  <si>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</si>
  <si>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</si>
  <si>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</si>
  <si>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</si>
  <si>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</si>
  <si>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</si>
  <si>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</si>
  <si>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</si>
  <si>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</si>
  <si>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</si>
  <si>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</si>
  <si>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</si>
  <si>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</si>
  <si>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</si>
  <si>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</si>
  <si>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</si>
  <si>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</si>
  <si>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</si>
  <si>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</si>
  <si>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</si>
  <si>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</si>
  <si>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</si>
  <si>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</si>
  <si>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</si>
  <si>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</si>
  <si>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</si>
  <si>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</si>
  <si>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</si>
  <si>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</si>
  <si>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</si>
  <si>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</si>
  <si>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</si>
  <si>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</si>
  <si>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</si>
  <si>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</si>
  <si>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</si>
  <si>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</si>
  <si>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</si>
  <si>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</si>
  <si>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</si>
  <si>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</si>
  <si>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</si>
  <si>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</si>
  <si>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</si>
  <si>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</si>
  <si>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</si>
  <si>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</si>
  <si>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</si>
  <si>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</si>
  <si>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</si>
  <si>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</si>
  <si>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</si>
  <si>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</si>
  <si>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</si>
  <si>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</si>
  <si>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</si>
  <si>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</si>
  <si>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</si>
  <si>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</si>
  <si>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</si>
  <si>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</si>
  <si>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</si>
  <si>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</si>
  <si>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</si>
  <si>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</si>
  <si>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</si>
  <si>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</si>
  <si>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</si>
  <si>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</si>
  <si>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</si>
  <si>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</si>
  <si>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</si>
  <si>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</si>
  <si>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</si>
  <si>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</si>
  <si>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</si>
  <si>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</si>
  <si>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</si>
  <si>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</si>
  <si>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</si>
  <si>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</si>
  <si>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</si>
  <si>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</si>
  <si>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</si>
  <si>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</si>
  <si>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</si>
  <si>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</si>
  <si>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</si>
  <si>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</si>
  <si>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</si>
  <si>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</si>
  <si>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</si>
  <si>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</si>
  <si>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</si>
  <si>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</si>
  <si>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</si>
  <si>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</si>
  <si>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</si>
  <si>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</si>
  <si>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</si>
  <si>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</si>
  <si>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</si>
  <si>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</si>
  <si>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</si>
  <si>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</si>
  <si>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</si>
  <si>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</si>
  <si>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</si>
  <si>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</si>
  <si>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</si>
  <si>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</si>
  <si>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</si>
  <si>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</si>
  <si>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</si>
  <si>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</si>
  <si>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</si>
  <si>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</si>
  <si>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</si>
  <si>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</si>
  <si>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</si>
  <si>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</si>
  <si>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</si>
  <si>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</si>
  <si>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</si>
  <si>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</si>
  <si>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</si>
  <si>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</si>
  <si>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</si>
  <si>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</si>
  <si>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</si>
  <si>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</si>
  <si>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</si>
  <si>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</si>
  <si>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</si>
  <si>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</si>
  <si>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</si>
  <si>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</si>
  <si>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</si>
  <si>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</si>
  <si>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</si>
  <si>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</si>
  <si>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</si>
  <si>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</si>
  <si>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</si>
  <si>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</si>
  <si>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</si>
  <si>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</si>
  <si>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</si>
  <si>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</si>
  <si>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</si>
  <si>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</si>
  <si>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</si>
  <si>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</si>
  <si>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</si>
  <si>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</si>
  <si>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</si>
  <si>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</si>
  <si>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</si>
  <si>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</si>
  <si>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</si>
  <si>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</si>
  <si>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</si>
  <si>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</si>
  <si>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</si>
  <si>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</si>
  <si>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</si>
  <si>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</si>
  <si>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</si>
  <si>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</si>
  <si>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</si>
  <si>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</si>
  <si>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</si>
  <si>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</si>
  <si>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</si>
  <si>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</si>
  <si>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</si>
  <si>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</si>
  <si>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</si>
  <si>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</si>
  <si>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</si>
  <si>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</si>
  <si>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</si>
  <si>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</si>
  <si>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</si>
  <si>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</si>
  <si>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</si>
  <si>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</si>
  <si>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</si>
  <si>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</si>
  <si>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</si>
  <si>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</si>
  <si>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</si>
  <si>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</si>
  <si>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</si>
  <si>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</si>
  <si>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</si>
  <si>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</si>
  <si>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</si>
  <si>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</si>
  <si>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</si>
  <si>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</si>
  <si>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</si>
  <si>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</si>
  <si>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</si>
  <si>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</si>
  <si>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</si>
  <si>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</si>
  <si>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</si>
  <si>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</si>
  <si>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</si>
  <si>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</si>
  <si>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</si>
  <si>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</si>
  <si>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</si>
  <si>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</si>
  <si>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</si>
  <si>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</si>
  <si>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</si>
  <si>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</si>
  <si>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</si>
  <si>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</si>
  <si>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</si>
  <si>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</si>
  <si>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</si>
  <si>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</si>
  <si>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</si>
  <si>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</si>
  <si>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</si>
  <si>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</si>
  <si>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</si>
  <si>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</si>
  <si>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</si>
  <si>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</si>
  <si>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</si>
  <si>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</si>
  <si>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</si>
  <si>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</si>
  <si>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</si>
  <si>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</si>
  <si>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</si>
  <si>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</si>
  <si>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</si>
  <si>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</si>
  <si>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</si>
  <si>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</si>
  <si>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</si>
  <si>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</si>
  <si>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</si>
  <si>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</si>
  <si>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</si>
  <si>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</si>
  <si>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</si>
  <si>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</si>
  <si>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</si>
  <si>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</si>
  <si>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</si>
  <si>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</si>
  <si>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</si>
  <si>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</si>
  <si>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</si>
  <si>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</si>
  <si>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</si>
  <si>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</si>
  <si>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</si>
  <si>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</si>
  <si>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</si>
  <si>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</si>
  <si>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</si>
  <si>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</si>
  <si>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</si>
  <si>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</si>
  <si>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</si>
  <si>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</si>
  <si>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</si>
  <si>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</si>
  <si>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</si>
  <si>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</si>
  <si>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</si>
  <si>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</si>
  <si>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</si>
  <si>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</si>
  <si>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</si>
  <si>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</si>
  <si>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</si>
  <si>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</si>
  <si>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</si>
  <si>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</si>
  <si>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</si>
  <si>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</si>
  <si>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</si>
  <si>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</si>
  <si>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</si>
  <si>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</si>
  <si>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</si>
  <si>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</si>
  <si>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</si>
  <si>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</si>
  <si>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</si>
  <si>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</si>
  <si>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</si>
  <si>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</si>
  <si>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</si>
  <si>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</si>
  <si>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</si>
  <si>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</si>
  <si>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</si>
  <si>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</si>
  <si>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</si>
  <si>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</si>
  <si>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</si>
  <si>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</si>
  <si>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</si>
  <si>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</si>
  <si>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</si>
  <si>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</si>
  <si>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</si>
  <si>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</si>
  <si>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</si>
  <si>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</si>
  <si>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</si>
  <si>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</si>
  <si>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</si>
  <si>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</si>
  <si>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</si>
  <si>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</si>
  <si>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</si>
  <si>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</si>
  <si>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</si>
  <si>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</si>
  <si>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</si>
  <si>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</si>
  <si>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</si>
  <si>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</si>
  <si>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</si>
  <si>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</si>
  <si>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</si>
  <si>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</si>
  <si>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</si>
  <si>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</si>
  <si>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</si>
  <si>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</si>
  <si>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</si>
  <si>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</si>
  <si>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</si>
  <si>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</si>
  <si>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</si>
  <si>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</si>
  <si>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</si>
  <si>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</si>
  <si>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</si>
  <si>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</si>
  <si>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</si>
  <si>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</si>
  <si>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</si>
  <si>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</si>
  <si>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</si>
  <si>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</si>
  <si>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</si>
  <si>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</si>
  <si>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</si>
  <si>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</si>
  <si>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</si>
  <si>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</si>
  <si>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</si>
  <si>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</si>
  <si>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</si>
  <si>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</si>
  <si>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</si>
  <si>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</si>
  <si>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</si>
  <si>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</si>
  <si>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</si>
  <si>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</si>
  <si>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</si>
  <si>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</si>
  <si>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</si>
  <si>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</si>
  <si>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</si>
  <si>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</si>
  <si>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</si>
  <si>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</si>
  <si>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</si>
  <si>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</si>
  <si>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</si>
  <si>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</si>
  <si>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</si>
  <si>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</si>
  <si>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</si>
  <si>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</si>
  <si>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</si>
  <si>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</si>
  <si>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</si>
  <si>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</si>
  <si>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</si>
  <si>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</si>
  <si>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</si>
  <si>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</si>
  <si>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</si>
  <si>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</si>
  <si>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</si>
  <si>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</si>
  <si>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</si>
  <si>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</si>
  <si>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</si>
  <si>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</si>
  <si>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</si>
  <si>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</si>
  <si>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</si>
  <si>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</si>
  <si>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</si>
  <si>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</si>
  <si>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</si>
  <si>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</si>
  <si>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</si>
  <si>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</si>
  <si>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</si>
  <si>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</si>
  <si>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</si>
  <si>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</si>
  <si>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</si>
  <si>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</si>
  <si>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</si>
  <si>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</si>
  <si>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</si>
  <si>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</si>
  <si>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</si>
  <si>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</si>
  <si>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</si>
  <si>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</si>
  <si>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</si>
  <si>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</si>
  <si>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</si>
  <si>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</si>
  <si>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</si>
  <si>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</si>
  <si>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</si>
  <si>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</si>
  <si>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</si>
  <si>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</si>
  <si>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</si>
  <si>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</si>
  <si>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</si>
  <si>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</si>
  <si>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</si>
  <si>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</si>
  <si>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</si>
  <si>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</si>
  <si>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</si>
  <si>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</si>
  <si>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</si>
  <si>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</si>
  <si>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</si>
  <si>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</si>
  <si>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</si>
  <si>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</si>
  <si>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</si>
  <si>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</si>
  <si>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</si>
  <si>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</si>
  <si>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</si>
  <si>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</si>
  <si>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</si>
  <si>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</si>
  <si>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</si>
  <si>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</si>
  <si>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</si>
  <si>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</si>
  <si>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</si>
  <si>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</si>
  <si>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</si>
  <si>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</si>
  <si>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</si>
  <si>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</si>
  <si>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</si>
  <si>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</si>
  <si>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</si>
  <si>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</si>
  <si>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</si>
  <si>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</si>
  <si>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</si>
  <si>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</si>
  <si>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</si>
  <si>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</si>
  <si>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</si>
  <si>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</si>
  <si>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</si>
  <si>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</si>
  <si>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</si>
  <si>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</si>
  <si>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</si>
  <si>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</si>
  <si>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</si>
  <si>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</si>
  <si>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</si>
  <si>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</si>
  <si>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</si>
  <si>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</si>
  <si>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</si>
  <si>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</si>
  <si>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</si>
  <si>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</si>
  <si>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</si>
  <si>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</si>
  <si>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</si>
  <si>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</si>
  <si>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</si>
  <si>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</si>
  <si>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</si>
  <si>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</si>
  <si>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</si>
  <si>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</si>
  <si>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</si>
  <si>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</si>
  <si>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</si>
  <si>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</si>
  <si>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</si>
  <si>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</si>
  <si>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</si>
  <si>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</si>
  <si>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</si>
  <si>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</si>
  <si>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</si>
  <si>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</si>
  <si>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</si>
  <si>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</si>
  <si>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</si>
  <si>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</si>
  <si>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</si>
  <si>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</si>
  <si>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</si>
  <si>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</si>
  <si>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</si>
  <si>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</si>
  <si>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</si>
  <si>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</si>
  <si>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</si>
  <si>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</si>
  <si>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</si>
  <si>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</si>
  <si>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</si>
  <si>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</si>
  <si>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</si>
  <si>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</si>
  <si>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</si>
  <si>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</si>
  <si>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</si>
  <si>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</si>
  <si>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</si>
  <si>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</si>
  <si>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</si>
  <si>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</si>
  <si>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</si>
  <si>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</si>
  <si>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</si>
  <si>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</si>
  <si>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</si>
  <si>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</si>
  <si>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</si>
  <si>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</si>
  <si>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</si>
  <si>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</si>
  <si>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</si>
  <si>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</si>
  <si>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</si>
  <si>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</si>
  <si>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</si>
  <si>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</si>
  <si>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</si>
  <si>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</si>
  <si>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</si>
  <si>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</si>
  <si>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</si>
  <si>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</si>
  <si>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</si>
  <si>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</si>
  <si>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</si>
  <si>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</si>
  <si>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</si>
  <si>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</si>
  <si>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</si>
  <si>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</si>
  <si>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</si>
  <si>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</si>
  <si>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</si>
  <si>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</si>
  <si>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</si>
  <si>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</si>
  <si>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</si>
  <si>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</si>
  <si>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</si>
  <si>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</si>
  <si>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</si>
  <si>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</si>
  <si>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</si>
  <si>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</si>
  <si>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</si>
  <si>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</si>
  <si>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</si>
  <si>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</si>
  <si>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</si>
  <si>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</si>
  <si>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</si>
  <si>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</si>
  <si>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</si>
  <si>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</si>
  <si>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</si>
  <si>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</si>
  <si>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</si>
  <si>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</si>
  <si>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</si>
  <si>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</si>
  <si>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</si>
  <si>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</si>
  <si>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</si>
  <si>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</si>
  <si>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</si>
  <si>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</si>
  <si>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</si>
  <si>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</si>
  <si>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</si>
  <si>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</si>
  <si>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</si>
  <si>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</si>
  <si>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</si>
  <si>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</si>
  <si>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</si>
  <si>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</si>
  <si>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</si>
  <si>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</si>
  <si>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</si>
  <si>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</si>
  <si>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</si>
  <si>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</si>
  <si>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</si>
  <si>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</si>
  <si>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</si>
  <si>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</si>
  <si>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</si>
  <si>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</si>
  <si>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</si>
  <si>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</si>
  <si>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</si>
  <si>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</si>
  <si>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</si>
  <si>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</si>
  <si>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</si>
  <si>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</si>
  <si>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</si>
  <si>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</si>
  <si>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</si>
  <si>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</si>
  <si>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</si>
  <si>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</si>
  <si>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</si>
  <si>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</si>
  <si>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</si>
  <si>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</si>
  <si>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</si>
  <si>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</si>
  <si>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</si>
  <si>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</si>
  <si>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</si>
  <si>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</si>
  <si>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</si>
  <si>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</si>
  <si>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</si>
  <si>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</si>
  <si>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</si>
  <si>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</si>
  <si>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</si>
  <si>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</si>
  <si>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</si>
  <si>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</si>
  <si>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</si>
  <si>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</si>
  <si>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</si>
  <si>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</si>
  <si>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</si>
  <si>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</si>
  <si>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</si>
  <si>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</si>
  <si>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</si>
  <si>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</si>
  <si>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</si>
  <si>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</si>
  <si>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</si>
  <si>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</si>
  <si>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</si>
  <si>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</si>
  <si>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</si>
  <si>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</si>
  <si>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</si>
  <si>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</si>
  <si>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</si>
  <si>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</si>
  <si>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</si>
  <si>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</si>
  <si>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</si>
  <si>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</si>
  <si>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</si>
  <si>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</si>
  <si>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</si>
  <si>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</si>
  <si>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</si>
  <si>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</si>
  <si>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</si>
  <si>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</si>
  <si>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</si>
  <si>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</si>
  <si>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</si>
  <si>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</si>
  <si>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</si>
  <si>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</si>
  <si>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</si>
  <si>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</si>
  <si>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</si>
  <si>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</si>
  <si>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</si>
  <si>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</si>
  <si>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</si>
  <si>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</si>
  <si>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</si>
  <si>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</si>
  <si>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</si>
  <si>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</si>
  <si>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</si>
  <si>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</si>
  <si>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</si>
  <si>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</si>
  <si>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</si>
  <si>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</si>
  <si>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</si>
  <si>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</si>
  <si>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</si>
  <si>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</si>
  <si>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</si>
  <si>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</si>
  <si>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</si>
  <si>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</si>
  <si>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</si>
  <si>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</si>
  <si>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</si>
  <si>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</si>
  <si>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</si>
  <si>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</si>
  <si>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</si>
  <si>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</si>
  <si>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</si>
  <si>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</si>
  <si>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</si>
  <si>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</si>
  <si>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</si>
  <si>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</si>
  <si>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</si>
  <si>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</si>
  <si>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</si>
  <si>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</si>
  <si>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</si>
  <si>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</si>
  <si>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</si>
  <si>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</si>
  <si>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</si>
  <si>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</si>
  <si>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</si>
  <si>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</si>
  <si>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</si>
  <si>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</si>
  <si>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</si>
  <si>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</si>
  <si>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</si>
  <si>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</si>
  <si>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</si>
  <si>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</si>
  <si>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</si>
  <si>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</si>
  <si>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</si>
  <si>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</si>
  <si>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</si>
  <si>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</si>
  <si>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</si>
  <si>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</si>
  <si>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</si>
  <si>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</si>
  <si>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</si>
  <si>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</si>
  <si>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</si>
  <si>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</si>
  <si>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</si>
  <si>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</si>
  <si>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</si>
  <si>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</si>
  <si>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</si>
  <si>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</si>
  <si>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</si>
  <si>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</si>
  <si>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</si>
  <si>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</si>
  <si>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</si>
  <si>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</si>
  <si>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</si>
  <si>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</si>
  <si>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</si>
  <si>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</si>
  <si>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</si>
  <si>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</si>
  <si>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</si>
  <si>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</si>
  <si>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</si>
  <si>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</si>
  <si>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</si>
  <si>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</si>
  <si>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</si>
  <si>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</si>
  <si>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</si>
  <si>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</si>
  <si>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</si>
  <si>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</si>
  <si>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</si>
  <si>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</si>
  <si>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</si>
  <si>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</si>
  <si>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</si>
  <si>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</si>
  <si>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</si>
  <si>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</si>
  <si>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</si>
  <si>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</si>
  <si>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</si>
  <si>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</si>
  <si>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</si>
  <si>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</si>
  <si>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</si>
  <si>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</si>
  <si>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</si>
  <si>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</si>
  <si>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</si>
  <si>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</si>
  <si>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</si>
  <si>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</si>
  <si>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</si>
  <si>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</si>
  <si>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</si>
  <si>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</si>
  <si>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</si>
  <si>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</si>
  <si>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</si>
  <si>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</si>
  <si>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</si>
  <si>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</si>
  <si>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</si>
  <si>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</si>
  <si>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</si>
  <si>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</si>
  <si>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</si>
  <si>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</si>
  <si>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</si>
  <si>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</si>
  <si>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</si>
  <si>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</si>
  <si>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</si>
  <si>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</si>
  <si>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</si>
  <si>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</si>
  <si>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</si>
  <si>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</si>
  <si>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</si>
  <si>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</si>
  <si>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</si>
  <si>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</si>
  <si>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</si>
  <si>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</si>
  <si>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</si>
  <si>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</si>
  <si>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</si>
  <si>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</si>
  <si>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</si>
  <si>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</si>
  <si>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</si>
  <si>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</si>
  <si>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</si>
  <si>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</si>
  <si>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</si>
  <si>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</si>
  <si>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</si>
  <si>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</si>
  <si>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</si>
  <si>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</si>
  <si>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</si>
  <si>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</si>
  <si>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</si>
  <si>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</si>
  <si>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</si>
  <si>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</si>
  <si>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</si>
  <si>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</si>
  <si>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</si>
  <si>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</si>
  <si>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</si>
  <si>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</si>
  <si>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</si>
  <si>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</si>
  <si>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</si>
  <si>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</si>
  <si>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</si>
  <si>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</si>
  <si>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</si>
  <si>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</si>
  <si>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</si>
  <si>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</si>
  <si>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</si>
  <si>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</si>
  <si>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</si>
  <si>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</si>
  <si>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</si>
  <si>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</si>
  <si>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</si>
  <si>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</si>
  <si>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</si>
  <si>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</si>
  <si>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</si>
  <si>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</si>
  <si>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</si>
  <si>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</si>
  <si>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</si>
  <si>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</si>
  <si>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</si>
  <si>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</si>
  <si>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</si>
  <si>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</si>
  <si>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</si>
  <si>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</si>
  <si>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</si>
  <si>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</si>
  <si>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</si>
  <si>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</si>
  <si>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</si>
  <si>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</si>
  <si>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</si>
  <si>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</si>
  <si>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</si>
  <si>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</si>
  <si>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</si>
  <si>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</si>
  <si>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</si>
  <si>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</si>
  <si>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</si>
  <si>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</si>
  <si>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</si>
  <si>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</si>
  <si>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</si>
  <si>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</si>
  <si>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</si>
  <si>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</si>
  <si>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</si>
  <si>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</si>
  <si>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</si>
  <si>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</si>
  <si>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</si>
  <si>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</si>
  <si>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</si>
  <si>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</si>
  <si>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</si>
  <si>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</si>
  <si>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</si>
  <si>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</si>
  <si>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</si>
  <si>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</si>
  <si>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</si>
  <si>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</si>
  <si>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</si>
  <si>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</si>
  <si>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</si>
  <si>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</si>
  <si>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</si>
  <si>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</si>
  <si>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</si>
  <si>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</si>
  <si>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</si>
  <si>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</si>
  <si>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</si>
  <si>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</si>
  <si>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</si>
  <si>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</si>
  <si>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</si>
  <si>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</si>
  <si>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</si>
  <si>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</si>
  <si>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</si>
  <si>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</si>
  <si>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</si>
  <si>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</si>
  <si>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</si>
  <si>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</si>
  <si>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</si>
  <si>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</si>
  <si>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</si>
  <si>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</si>
  <si>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</si>
  <si>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</si>
  <si>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</si>
  <si>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</si>
  <si>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</si>
  <si>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</si>
  <si>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</si>
  <si>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</si>
  <si>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</si>
  <si>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</si>
  <si>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</si>
  <si>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</si>
  <si>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</si>
  <si>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</si>
  <si>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</si>
  <si>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</si>
  <si>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</si>
  <si>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</si>
  <si>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</si>
  <si>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</si>
  <si>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</si>
  <si>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</si>
  <si>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</si>
  <si>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</si>
  <si>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</si>
  <si>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</si>
  <si>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</si>
  <si>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</si>
  <si>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</si>
  <si>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</si>
  <si>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</si>
  <si>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</si>
  <si>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</si>
  <si>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</si>
  <si>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</si>
  <si>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</si>
  <si>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</si>
  <si>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</si>
  <si>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</si>
  <si>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</si>
  <si>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</si>
  <si>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</si>
  <si>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</si>
  <si>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</si>
  <si>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</si>
  <si>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</si>
  <si>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</si>
  <si>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</si>
  <si>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</si>
  <si>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</si>
  <si>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</si>
  <si>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</si>
  <si>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</si>
  <si>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</si>
  <si>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</si>
  <si>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</si>
  <si>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</si>
  <si>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</si>
  <si>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</si>
  <si>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</si>
  <si>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</si>
  <si>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</si>
  <si>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</si>
  <si>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</si>
  <si>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</si>
  <si>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</si>
  <si>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</si>
  <si>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</si>
  <si>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</si>
  <si>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</si>
  <si>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</si>
  <si>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</si>
  <si>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</si>
  <si>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</si>
  <si>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</si>
  <si>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</si>
  <si>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</si>
  <si>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</si>
  <si>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</si>
  <si>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</si>
  <si>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</si>
  <si>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</si>
  <si>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</si>
  <si>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</si>
  <si>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</si>
  <si>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</si>
  <si>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</si>
  <si>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</si>
  <si>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</si>
  <si>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</si>
  <si>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</si>
  <si>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</si>
  <si>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</si>
  <si>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</si>
  <si>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</si>
  <si>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</si>
  <si>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</si>
  <si>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</si>
  <si>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</si>
  <si>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</si>
  <si>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</si>
  <si>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</si>
  <si>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</si>
  <si>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</si>
  <si>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</si>
  <si>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</si>
  <si>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</si>
  <si>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</si>
  <si>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</si>
  <si>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</si>
  <si>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</si>
  <si>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</si>
  <si>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</si>
  <si>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</si>
  <si>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</si>
  <si>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</si>
  <si>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</si>
  <si>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</si>
  <si>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</si>
  <si>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</si>
  <si>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</si>
  <si>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</si>
  <si>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</si>
  <si>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</si>
  <si>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</si>
  <si>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</si>
  <si>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</si>
  <si>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</si>
  <si>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</si>
  <si>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</si>
  <si>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</si>
  <si>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</si>
  <si>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</si>
  <si>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</si>
  <si>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</si>
  <si>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</si>
  <si>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</si>
  <si>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</si>
  <si>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</si>
  <si>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</si>
  <si>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</si>
  <si>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</si>
  <si>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</si>
  <si>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</si>
  <si>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</si>
  <si>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</si>
  <si>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</si>
  <si>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</si>
  <si>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</si>
  <si>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</si>
  <si>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</si>
  <si>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</si>
  <si>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</si>
  <si>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</si>
  <si>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</si>
  <si>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</si>
  <si>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</si>
  <si>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</si>
  <si>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</si>
  <si>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</si>
  <si>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</si>
  <si>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</si>
  <si>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</si>
  <si>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</si>
  <si>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</si>
  <si>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</si>
  <si>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</si>
  <si>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</si>
  <si>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</si>
  <si>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</si>
  <si>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</si>
  <si>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</si>
  <si>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</si>
  <si>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</si>
  <si>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</si>
  <si>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</si>
  <si>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</si>
  <si>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</si>
  <si>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</si>
  <si>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</si>
  <si>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</si>
  <si>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</si>
  <si>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</si>
  <si>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</si>
  <si>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</si>
  <si>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</si>
  <si>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</si>
  <si>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</si>
  <si>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</si>
  <si>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</si>
  <si>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</si>
  <si>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</si>
  <si>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</si>
  <si>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</si>
  <si>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</si>
  <si>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</si>
  <si>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</si>
  <si>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</si>
  <si>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</si>
  <si>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</si>
  <si>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</si>
  <si>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</si>
  <si>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</si>
  <si>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</si>
  <si>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</si>
  <si>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</si>
  <si>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</si>
  <si>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</si>
  <si>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</si>
  <si>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</si>
  <si>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</si>
  <si>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</si>
  <si>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</si>
  <si>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</si>
  <si>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</si>
  <si>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</si>
  <si>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</si>
  <si>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</si>
  <si>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</si>
  <si>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</si>
  <si>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</si>
  <si>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</si>
  <si>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</si>
  <si>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</si>
  <si>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</si>
  <si>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</si>
  <si>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</si>
  <si>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</si>
  <si>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</si>
  <si>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</si>
  <si>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</si>
  <si>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</si>
  <si>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</si>
  <si>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</si>
  <si>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</si>
  <si>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</si>
  <si>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</si>
  <si>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</si>
  <si>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</si>
  <si>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</si>
  <si>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</si>
  <si>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</si>
  <si>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</si>
  <si>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</si>
  <si>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</si>
  <si>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</si>
  <si>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</si>
  <si>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</si>
  <si>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</si>
  <si>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</si>
  <si>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</si>
  <si>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</si>
  <si>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</si>
  <si>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</si>
  <si>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</si>
  <si>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</si>
  <si>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</si>
  <si>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</si>
  <si>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</si>
  <si>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</si>
  <si>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</si>
  <si>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</si>
  <si>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</si>
  <si>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</si>
  <si>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</si>
  <si>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</si>
  <si>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</si>
  <si>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</si>
  <si>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</si>
  <si>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</si>
  <si>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</si>
  <si>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</si>
  <si>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</si>
  <si>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</si>
  <si>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</si>
  <si>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</si>
  <si>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</si>
  <si>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</si>
  <si>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</si>
  <si>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</si>
  <si>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</si>
  <si>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</si>
  <si>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</si>
  <si>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</si>
  <si>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</si>
  <si>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</si>
  <si>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</si>
  <si>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</si>
  <si>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</si>
  <si>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</si>
  <si>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</si>
  <si>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</si>
  <si>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</si>
  <si>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</si>
  <si>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</si>
  <si>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</si>
  <si>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</si>
  <si>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</si>
  <si>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</si>
  <si>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</si>
  <si>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</si>
  <si>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</si>
  <si>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</si>
  <si>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</si>
  <si>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</si>
  <si>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</si>
  <si>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</si>
  <si>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</si>
  <si>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</si>
  <si>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</si>
  <si>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</si>
  <si>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</si>
  <si>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</si>
  <si>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</si>
  <si>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</si>
  <si>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</si>
  <si>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</si>
  <si>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</si>
  <si>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</si>
  <si>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</si>
  <si>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</si>
  <si>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</si>
  <si>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</si>
  <si>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</si>
  <si>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</si>
  <si>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</si>
  <si>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</si>
  <si>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</si>
  <si>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</si>
  <si>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</si>
  <si>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</si>
  <si>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</si>
  <si>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</si>
  <si>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</si>
  <si>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</si>
  <si>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</si>
  <si>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</si>
  <si>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</si>
  <si>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</si>
  <si>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</si>
  <si>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</si>
  <si>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</si>
  <si>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</si>
  <si>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</si>
  <si>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</si>
  <si>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</si>
  <si>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</si>
  <si>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</si>
  <si>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</si>
  <si>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</si>
  <si>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</si>
  <si>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</si>
  <si>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</si>
  <si>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</si>
  <si>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</si>
  <si>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</si>
  <si>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</si>
  <si>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</si>
  <si>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</si>
  <si>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</si>
  <si>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</si>
  <si>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</si>
  <si>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</si>
  <si>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</si>
  <si>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</si>
  <si>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</si>
  <si>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</si>
  <si>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</si>
  <si>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</si>
  <si>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</si>
  <si>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</si>
  <si>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</si>
  <si>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</si>
  <si>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</si>
  <si>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</si>
  <si>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</si>
  <si>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</si>
  <si>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</si>
  <si>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</si>
  <si>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</si>
  <si>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</si>
  <si>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</si>
  <si>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</si>
  <si>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</si>
  <si>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</si>
  <si>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</si>
  <si>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</si>
  <si>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</si>
  <si>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</si>
  <si>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</si>
  <si>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</si>
  <si>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</si>
  <si>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</si>
  <si>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</si>
  <si>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</si>
  <si>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</si>
  <si>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</si>
  <si>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</si>
  <si>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</si>
  <si>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</si>
  <si>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</si>
  <si>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</si>
  <si>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</si>
  <si>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</si>
  <si>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</si>
  <si>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</si>
  <si>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</si>
  <si>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</si>
  <si>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</si>
  <si>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</si>
  <si>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</si>
  <si>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</si>
  <si>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</si>
  <si>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</si>
  <si>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</si>
  <si>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</si>
  <si>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</si>
  <si>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</si>
  <si>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</si>
  <si>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</si>
  <si>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</si>
  <si>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</si>
  <si>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</si>
  <si>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</si>
  <si>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</si>
  <si>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</si>
  <si>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</si>
  <si>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</si>
  <si>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</si>
  <si>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</si>
  <si>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</si>
  <si>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</si>
  <si>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</si>
  <si>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</si>
  <si>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</si>
  <si>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</si>
  <si>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</si>
  <si>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</si>
  <si>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</si>
  <si>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</si>
  <si>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</si>
  <si>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</si>
  <si>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</si>
  <si>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</si>
  <si>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</si>
  <si>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</si>
  <si>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</si>
  <si>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</si>
  <si>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</si>
  <si>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</si>
  <si>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</si>
  <si>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</si>
  <si>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</si>
  <si>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</si>
  <si>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</si>
  <si>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</si>
  <si>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</si>
  <si>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</si>
  <si>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</si>
  <si>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</si>
  <si>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</si>
  <si>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</si>
  <si>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</si>
  <si>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</si>
  <si>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</si>
  <si>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</si>
  <si>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</si>
  <si>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</si>
  <si>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</si>
  <si>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</si>
  <si>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</si>
  <si>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</si>
  <si>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</si>
  <si>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</si>
  <si>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</si>
  <si>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</si>
  <si>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</si>
  <si>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</si>
  <si>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</si>
  <si>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</si>
  <si>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</si>
  <si>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</si>
  <si>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</si>
  <si>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</si>
  <si>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</si>
  <si>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</si>
  <si>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</si>
  <si>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</si>
  <si>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</si>
  <si>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</si>
  <si>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</si>
  <si>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</si>
  <si>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</si>
  <si>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</si>
  <si>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</si>
  <si>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</si>
  <si>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</si>
  <si>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</si>
  <si>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</si>
  <si>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</si>
  <si>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</si>
  <si>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</si>
  <si>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</si>
  <si>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</si>
  <si>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</si>
  <si>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</si>
  <si>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</si>
  <si>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</si>
  <si>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</si>
  <si>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</si>
  <si>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</si>
  <si>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</si>
  <si>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</si>
  <si>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</si>
  <si>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</si>
  <si>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</si>
  <si>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</si>
  <si>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</si>
  <si>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</si>
  <si>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</si>
  <si>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</si>
  <si>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</si>
  <si>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</si>
  <si>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</si>
  <si>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</si>
  <si>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</si>
  <si>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</si>
  <si>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</si>
  <si>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</si>
  <si>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</si>
  <si>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</si>
  <si>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</si>
  <si>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</si>
  <si>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</si>
  <si>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</si>
  <si>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</si>
  <si>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</si>
  <si>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</si>
  <si>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</si>
  <si>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</si>
  <si>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</si>
  <si>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</si>
  <si>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</si>
  <si>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</si>
  <si>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</si>
  <si>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</si>
  <si>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</si>
  <si>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</si>
  <si>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</si>
  <si>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</si>
  <si>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</si>
  <si>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</si>
  <si>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</si>
  <si>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</si>
  <si>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</si>
  <si>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</si>
  <si>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</si>
  <si>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</si>
  <si>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</si>
  <si>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</si>
  <si>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</si>
  <si>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</si>
  <si>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</si>
  <si>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</si>
  <si>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</si>
  <si>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</si>
  <si>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</si>
  <si>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</si>
  <si>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</si>
  <si>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</si>
  <si>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</si>
  <si>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</si>
  <si>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</si>
  <si>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</si>
  <si>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</si>
  <si>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</si>
  <si>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</si>
  <si>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</si>
  <si>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</si>
  <si>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</si>
  <si>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</si>
  <si>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</si>
  <si>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</si>
  <si>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</si>
  <si>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</si>
  <si>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</si>
  <si>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</si>
  <si>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</si>
  <si>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</si>
  <si>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</si>
  <si>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</si>
  <si>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</si>
  <si>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</si>
  <si>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</si>
  <si>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</si>
  <si>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</si>
  <si>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</si>
  <si>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</si>
  <si>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</si>
  <si>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</si>
  <si>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</si>
  <si>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</si>
  <si>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</si>
  <si>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</si>
  <si>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</si>
  <si>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</si>
  <si>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</si>
  <si>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</si>
  <si>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</si>
  <si>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</si>
  <si>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</si>
  <si>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</si>
  <si>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</si>
  <si>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</si>
  <si>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</si>
  <si>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</si>
  <si>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</si>
  <si>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</si>
  <si>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</si>
  <si>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</si>
  <si>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</si>
  <si>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</si>
  <si>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</si>
  <si>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</si>
  <si>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</si>
  <si>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</si>
  <si>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</si>
  <si>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</si>
  <si>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</si>
  <si>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</si>
  <si>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</si>
  <si>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</si>
  <si>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</si>
  <si>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</si>
  <si>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</si>
  <si>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</si>
  <si>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</si>
  <si>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</si>
  <si>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</si>
  <si>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</si>
  <si>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</si>
  <si>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</si>
  <si>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</si>
  <si>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</si>
  <si>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</si>
  <si>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</si>
  <si>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</si>
  <si>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</si>
  <si>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</si>
  <si>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</si>
  <si>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</si>
  <si>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</si>
  <si>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</si>
  <si>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</si>
  <si>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</si>
  <si>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</si>
  <si>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</si>
  <si>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</si>
  <si>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</si>
  <si>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</si>
  <si>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</si>
  <si>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</si>
  <si>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</si>
  <si>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</si>
  <si>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</si>
  <si>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</si>
  <si>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</si>
  <si>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</si>
  <si>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</si>
  <si>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</si>
  <si>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</si>
  <si>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</si>
  <si>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</si>
  <si>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</si>
  <si>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</si>
  <si>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</si>
  <si>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</si>
  <si>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</si>
  <si>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</si>
  <si>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</si>
  <si>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</si>
  <si>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</si>
  <si>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</si>
  <si>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</si>
  <si>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</si>
  <si>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</si>
  <si>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</si>
  <si>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</si>
  <si>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</si>
  <si>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</si>
  <si>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</si>
  <si>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</si>
  <si>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</si>
  <si>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</si>
  <si>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</si>
  <si>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</si>
  <si>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</si>
  <si>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</si>
  <si>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</si>
  <si>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</si>
  <si>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</si>
  <si>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</si>
  <si>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</si>
  <si>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</si>
  <si>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</si>
  <si>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</si>
  <si>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</si>
  <si>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</si>
  <si>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</si>
  <si>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</si>
  <si>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</si>
  <si>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</si>
  <si>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</si>
  <si>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</si>
  <si>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</si>
  <si>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</si>
  <si>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</si>
  <si>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</si>
  <si>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</si>
  <si>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</si>
  <si>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</si>
  <si>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</si>
  <si>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</si>
  <si>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</si>
  <si>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</si>
  <si>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</si>
  <si>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</si>
  <si>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</si>
  <si>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</si>
  <si>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</si>
  <si>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</si>
  <si>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</si>
  <si>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</si>
  <si>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</si>
  <si>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</si>
  <si>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</si>
  <si>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</si>
  <si>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</si>
  <si>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</si>
  <si>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</si>
  <si>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</si>
  <si>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</si>
  <si>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</si>
  <si>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</si>
  <si>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</si>
  <si>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</si>
  <si>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</si>
  <si>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</si>
  <si>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</si>
  <si>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</si>
  <si>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</si>
  <si>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</si>
  <si>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</si>
  <si>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</si>
  <si>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</si>
  <si>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</si>
  <si>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</si>
  <si>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</si>
  <si>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</si>
  <si>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</si>
  <si>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</si>
  <si>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</si>
  <si>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</si>
  <si>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</si>
  <si>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</si>
  <si>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</si>
  <si>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</si>
  <si>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</si>
  <si>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</si>
  <si>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</si>
  <si>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</si>
  <si>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</si>
  <si>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</si>
  <si>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</si>
  <si>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</si>
  <si>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</si>
  <si>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</si>
  <si>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</si>
  <si>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</si>
  <si>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</si>
  <si>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</si>
  <si>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</si>
  <si>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</si>
  <si>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</si>
  <si>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</si>
  <si>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</si>
  <si>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</si>
  <si>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</si>
  <si>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</si>
  <si>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</si>
  <si>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</si>
  <si>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</si>
  <si>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</si>
  <si>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</si>
  <si>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</si>
  <si>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</si>
  <si>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</si>
  <si>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</si>
  <si>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</si>
  <si>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</si>
  <si>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</si>
  <si>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</si>
  <si>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</si>
  <si>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</si>
  <si>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</si>
  <si>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</si>
  <si>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</si>
  <si>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</si>
  <si>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</si>
  <si>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</si>
  <si>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</si>
  <si>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</si>
  <si>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</si>
  <si>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</si>
  <si>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</si>
  <si>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</si>
  <si>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</si>
  <si>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</si>
  <si>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</si>
  <si>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</si>
  <si>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</si>
  <si>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</si>
  <si>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</si>
  <si>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</si>
  <si>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</si>
  <si>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</si>
  <si>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</si>
  <si>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</si>
  <si>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</si>
  <si>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</si>
  <si>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</si>
  <si>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</si>
  <si>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</si>
  <si>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</si>
  <si>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</si>
  <si>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</si>
  <si>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</si>
  <si>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</si>
  <si>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</si>
  <si>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</si>
  <si>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</si>
  <si>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</si>
  <si>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</si>
  <si>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</si>
  <si>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</si>
  <si>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</si>
  <si>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</si>
  <si>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</si>
  <si>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</si>
  <si>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</si>
  <si>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</si>
  <si>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</si>
  <si>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</si>
  <si>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</si>
  <si>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</si>
  <si>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</si>
  <si>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</si>
  <si>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</si>
  <si>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</si>
  <si>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</si>
  <si>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</si>
  <si>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</si>
  <si>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</si>
  <si>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</si>
  <si>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</si>
  <si>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</si>
  <si>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</si>
  <si>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</si>
  <si>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</si>
  <si>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</si>
  <si>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</si>
  <si>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</si>
  <si>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</si>
  <si>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</si>
  <si>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</si>
  <si>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</si>
  <si>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</si>
  <si>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</si>
  <si>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</si>
  <si>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</si>
  <si>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</si>
  <si>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</si>
  <si>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</si>
  <si>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</si>
  <si>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</si>
  <si>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</si>
  <si>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</si>
  <si>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</si>
  <si>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</si>
  <si>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</si>
  <si>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</si>
  <si>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</si>
  <si>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</si>
  <si>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</si>
  <si>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</si>
  <si>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</si>
  <si>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</si>
  <si>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</si>
  <si>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</si>
  <si>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</si>
  <si>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</si>
  <si>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</si>
  <si>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</si>
  <si>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</si>
  <si>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</si>
  <si>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</si>
  <si>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</si>
  <si>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</si>
  <si>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</si>
  <si>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</si>
  <si>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</si>
  <si>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</si>
  <si>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</si>
  <si>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</si>
  <si>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</si>
  <si>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</si>
  <si>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</si>
  <si>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</si>
  <si>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</si>
  <si>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</si>
  <si>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</si>
  <si>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</si>
  <si>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</si>
  <si>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</si>
  <si>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</si>
  <si>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</si>
  <si>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</si>
  <si>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</si>
  <si>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</si>
  <si>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</si>
  <si>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</si>
  <si>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</si>
  <si>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</si>
  <si>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</si>
  <si>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</si>
  <si>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</si>
  <si>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</si>
  <si>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</si>
  <si>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</si>
  <si>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</si>
  <si>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</si>
  <si>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</si>
  <si>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</si>
  <si>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</si>
  <si>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</si>
  <si>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</si>
  <si>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</si>
  <si>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</si>
  <si>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</si>
  <si>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</si>
  <si>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</si>
  <si>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</si>
  <si>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</si>
  <si>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</si>
  <si>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</si>
  <si>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</si>
  <si>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</si>
  <si>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</si>
  <si>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</si>
  <si>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</si>
  <si>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</si>
  <si>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</si>
  <si>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</si>
  <si>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</si>
  <si>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</si>
  <si>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</si>
  <si>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</si>
  <si>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</si>
  <si>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</si>
  <si>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</si>
  <si>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</si>
  <si>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</si>
  <si>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</si>
  <si>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</si>
  <si>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</si>
  <si>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</si>
  <si>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</si>
  <si>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</si>
  <si>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</si>
  <si>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</si>
  <si>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</si>
  <si>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</si>
  <si>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</si>
  <si>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</si>
  <si>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</si>
  <si>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</si>
  <si>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</si>
  <si>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</si>
  <si>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</si>
  <si>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</si>
  <si>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</si>
  <si>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</si>
  <si>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</si>
  <si>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</si>
  <si>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</si>
  <si>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</si>
  <si>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</si>
  <si>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</si>
  <si>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</si>
  <si>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</si>
  <si>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</si>
  <si>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</si>
  <si>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</si>
  <si>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</si>
  <si>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</si>
  <si>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</si>
  <si>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</si>
  <si>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</si>
  <si>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</si>
  <si>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</si>
  <si>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</si>
  <si>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</si>
  <si>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</si>
  <si>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</si>
  <si>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</si>
  <si>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</si>
  <si>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</si>
  <si>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</si>
  <si>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</si>
  <si>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</si>
  <si>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</si>
  <si>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</si>
  <si>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</si>
  <si>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</si>
  <si>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</si>
  <si>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</si>
  <si>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</si>
  <si>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</si>
  <si>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</si>
  <si>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</si>
  <si>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</si>
  <si>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</si>
  <si>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</si>
  <si>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</si>
  <si>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</si>
  <si>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</si>
  <si>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</si>
  <si>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</si>
  <si>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</si>
  <si>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</si>
  <si>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</si>
  <si>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</si>
  <si>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</si>
  <si>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</si>
  <si>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</si>
  <si>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</si>
  <si>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</si>
  <si>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</si>
  <si>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</si>
  <si>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</si>
  <si>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</si>
  <si>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</si>
  <si>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</si>
  <si>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</si>
  <si>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</si>
  <si>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</si>
  <si>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</si>
  <si>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</si>
  <si>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</si>
  <si>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</si>
  <si>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</si>
  <si>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</si>
  <si>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</si>
  <si>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</si>
  <si>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</si>
  <si>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</si>
  <si>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</si>
  <si>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</si>
  <si>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</si>
  <si>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</si>
  <si>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</si>
  <si>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</si>
  <si>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</si>
  <si>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</si>
  <si>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</si>
  <si>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</si>
  <si>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</si>
  <si>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</si>
  <si>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</si>
  <si>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</si>
  <si>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</si>
  <si>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</si>
  <si>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</si>
  <si>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</si>
  <si>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</si>
  <si>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</si>
  <si>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</si>
  <si>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</si>
  <si>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</si>
  <si>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</si>
  <si>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</si>
  <si>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</si>
  <si>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</si>
  <si>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</si>
  <si>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</si>
  <si>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</si>
  <si>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</si>
  <si>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</si>
  <si>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</si>
  <si>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</si>
  <si>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</si>
  <si>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</si>
  <si>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</si>
  <si>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</si>
  <si>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</si>
  <si>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</si>
  <si>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</si>
  <si>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</si>
  <si>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</si>
  <si>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</si>
  <si>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</si>
  <si>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</si>
  <si>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</si>
  <si>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</si>
  <si>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</si>
  <si>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</si>
  <si>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</si>
  <si>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</si>
  <si>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</si>
  <si>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</si>
  <si>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</si>
  <si>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</si>
  <si>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</si>
  <si>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</si>
  <si>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</si>
  <si>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</si>
  <si>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</si>
  <si>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</si>
  <si>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</si>
  <si>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</si>
  <si>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</si>
  <si>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</si>
  <si>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</si>
  <si>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</si>
  <si>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</si>
  <si>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</si>
  <si>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</si>
  <si>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</si>
  <si>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</si>
  <si>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</si>
  <si>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</si>
  <si>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</si>
  <si>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</si>
  <si>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</si>
  <si>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</si>
  <si>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</si>
  <si>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</si>
  <si>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</si>
  <si>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</si>
  <si>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</si>
  <si>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</si>
  <si>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</si>
  <si>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</si>
  <si>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</si>
  <si>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</si>
  <si>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</si>
  <si>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</si>
  <si>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</si>
  <si>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</si>
  <si>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</si>
  <si>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</si>
  <si>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</si>
  <si>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</si>
  <si>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</si>
  <si>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</si>
  <si>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</si>
  <si>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</si>
  <si>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</si>
  <si>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</si>
  <si>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</si>
  <si>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</si>
  <si>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</si>
  <si>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</si>
  <si>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</si>
  <si>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</si>
  <si>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</si>
  <si>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</si>
  <si>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</si>
  <si>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</si>
  <si>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</si>
  <si>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</si>
  <si>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</si>
  <si>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</si>
  <si>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</si>
  <si>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</si>
  <si>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</si>
  <si>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</si>
  <si>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</si>
  <si>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</si>
  <si>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</si>
  <si>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</si>
  <si>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</si>
  <si>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</si>
  <si>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</si>
  <si>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</si>
  <si>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</si>
  <si>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</si>
  <si>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</si>
  <si>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</si>
  <si>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</si>
  <si>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</si>
  <si>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</si>
  <si>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</si>
  <si>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</si>
  <si>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</si>
  <si>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</si>
  <si>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</si>
  <si>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</si>
  <si>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</si>
  <si>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</si>
  <si>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</si>
  <si>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</si>
  <si>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</si>
  <si>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</si>
  <si>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</si>
  <si>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</si>
  <si>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</si>
  <si>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</si>
  <si>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</si>
  <si>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</si>
  <si>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</si>
  <si>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</si>
  <si>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</si>
  <si>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</si>
  <si>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</si>
  <si>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</si>
  <si>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</si>
  <si>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</si>
  <si>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</si>
  <si>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</si>
  <si>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</si>
  <si>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</si>
  <si>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</si>
  <si>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</si>
  <si>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</si>
  <si>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</si>
  <si>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</si>
  <si>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</si>
  <si>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</si>
  <si>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</si>
  <si>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</si>
  <si>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</si>
  <si>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</si>
  <si>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</si>
  <si>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</si>
  <si>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</si>
  <si>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</si>
  <si>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</si>
  <si>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</si>
  <si>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</si>
  <si>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</si>
  <si>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</si>
  <si>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</si>
  <si>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</si>
  <si>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</si>
  <si>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</si>
  <si>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</si>
  <si>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</si>
  <si>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</si>
  <si>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</si>
  <si>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</si>
  <si>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</si>
  <si>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</si>
  <si>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</si>
  <si>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</si>
  <si>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</si>
  <si>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</si>
  <si>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</si>
  <si>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</si>
  <si>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</si>
  <si>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</si>
  <si>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</si>
  <si>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</si>
  <si>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</si>
  <si>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</si>
  <si>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</si>
  <si>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</si>
  <si>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</si>
  <si>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</si>
  <si>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</si>
  <si>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</si>
  <si>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</si>
  <si>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</si>
  <si>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</si>
  <si>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</si>
  <si>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</si>
  <si>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</si>
  <si>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</si>
  <si>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</si>
  <si>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</si>
  <si>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</si>
  <si>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</si>
  <si>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</si>
  <si>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</si>
  <si>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</si>
  <si>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</si>
  <si>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</si>
  <si>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</si>
  <si>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</si>
  <si>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</si>
  <si>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</si>
  <si>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</si>
  <si>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</si>
  <si>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</si>
  <si>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</si>
  <si>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</si>
  <si>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</si>
  <si>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</si>
  <si>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</si>
  <si>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</si>
  <si>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</si>
  <si>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</si>
  <si>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</si>
  <si>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</si>
  <si>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</si>
  <si>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</si>
  <si>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</si>
  <si>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</si>
  <si>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</si>
  <si>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</si>
  <si>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</si>
  <si>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</si>
  <si>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</si>
  <si>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</si>
  <si>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</si>
  <si>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</si>
  <si>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</si>
  <si>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</si>
  <si>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</si>
  <si>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</si>
  <si>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</si>
  <si>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</si>
  <si>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</si>
  <si>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</si>
  <si>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</si>
  <si>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</si>
  <si>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</si>
  <si>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</si>
  <si>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</si>
  <si>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</si>
  <si>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</si>
  <si>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</si>
  <si>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</si>
  <si>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</si>
  <si>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</si>
  <si>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</si>
  <si>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</si>
  <si>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</si>
  <si>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</si>
  <si>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</si>
  <si>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</si>
  <si>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</si>
  <si>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</si>
  <si>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</si>
  <si>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</si>
  <si>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</si>
  <si>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</si>
  <si>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</si>
  <si>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</si>
  <si>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</si>
  <si>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</si>
  <si>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</si>
  <si>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</si>
  <si>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</si>
  <si>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</si>
  <si>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</si>
  <si>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</si>
  <si>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</si>
  <si>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</si>
  <si>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</si>
  <si>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</si>
  <si>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</si>
  <si>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</si>
  <si>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</si>
  <si>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</si>
  <si>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</si>
  <si>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</si>
  <si>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</si>
  <si>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</si>
  <si>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</si>
  <si>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</si>
  <si>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</si>
  <si>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</si>
  <si>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</si>
  <si>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</si>
  <si>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</si>
  <si>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</si>
  <si>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</si>
  <si>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</si>
  <si>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</si>
  <si>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</si>
  <si>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</si>
  <si>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</si>
  <si>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</si>
  <si>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</si>
  <si>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</si>
  <si>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</si>
  <si>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</si>
  <si>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</si>
  <si>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</si>
  <si>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</si>
  <si>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</si>
  <si>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</si>
  <si>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</si>
  <si>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</si>
  <si>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</si>
  <si>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</si>
  <si>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</si>
  <si>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</si>
  <si>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</si>
  <si>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</si>
  <si>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</si>
  <si>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</si>
  <si>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</si>
  <si>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</si>
  <si>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</si>
  <si>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</si>
  <si>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</si>
  <si>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</si>
  <si>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</si>
  <si>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</si>
  <si>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</si>
  <si>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</si>
  <si>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</si>
  <si>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</si>
  <si>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</si>
  <si>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</si>
  <si>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</si>
  <si>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</si>
  <si>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</si>
  <si>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</si>
  <si>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</si>
  <si>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</si>
  <si>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</si>
  <si>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</si>
  <si>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</si>
  <si>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</si>
  <si>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</si>
  <si>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</si>
  <si>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</si>
  <si>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</si>
  <si>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</si>
  <si>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</si>
  <si>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</si>
  <si>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</si>
  <si>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</si>
  <si>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</si>
  <si>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</si>
  <si>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</si>
  <si>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</si>
  <si>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</si>
  <si>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</si>
  <si>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</si>
  <si>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</si>
  <si>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</si>
  <si>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</si>
  <si>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</si>
  <si>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</si>
  <si>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</si>
  <si>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</si>
  <si>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</si>
  <si>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</si>
  <si>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</si>
  <si>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</si>
  <si>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</si>
  <si>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</si>
  <si>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</si>
  <si>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</si>
  <si>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</si>
  <si>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</si>
  <si>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</si>
  <si>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</si>
  <si>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</si>
  <si>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</si>
  <si>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</si>
  <si>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</si>
  <si>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</si>
  <si>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</si>
  <si>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</si>
  <si>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</si>
  <si>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</si>
  <si>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</si>
  <si>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</si>
  <si>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</si>
  <si>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</si>
  <si>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</si>
  <si>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</si>
  <si>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</si>
  <si>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</si>
  <si>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</si>
  <si>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</si>
  <si>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</si>
  <si>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</si>
  <si>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</si>
  <si>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</si>
  <si>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</si>
  <si>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</si>
  <si>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</si>
  <si>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</si>
  <si>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</si>
  <si>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</si>
  <si>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</si>
  <si>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</si>
  <si>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</si>
  <si>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</si>
  <si>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</si>
  <si>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</si>
  <si>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</si>
  <si>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</si>
  <si>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</si>
  <si>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</si>
  <si>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</si>
  <si>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</si>
  <si>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</si>
  <si>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</si>
  <si>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</si>
  <si>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</si>
  <si>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</si>
  <si>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</si>
  <si>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</si>
  <si>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</si>
  <si>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</si>
  <si>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</si>
  <si>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</si>
  <si>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</si>
  <si>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</si>
  <si>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</si>
  <si>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</si>
  <si>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</si>
  <si>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</si>
  <si>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</si>
  <si>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</si>
  <si>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</si>
  <si>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</si>
  <si>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</si>
  <si>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</si>
  <si>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</si>
  <si>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</si>
  <si>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</si>
  <si>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</si>
  <si>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</si>
  <si>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</si>
  <si>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</si>
  <si>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</si>
  <si>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</si>
  <si>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</si>
  <si>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</si>
  <si>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</si>
  <si>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</si>
  <si>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</si>
  <si>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</si>
  <si>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</si>
  <si>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</si>
  <si>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</si>
  <si>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</si>
  <si>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</si>
  <si>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</si>
  <si>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</si>
  <si>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</si>
  <si>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</si>
  <si>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</si>
  <si>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</si>
  <si>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</si>
  <si>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</si>
  <si>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</si>
  <si>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</si>
  <si>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</si>
  <si>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</si>
  <si>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</si>
  <si>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</si>
  <si>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</si>
  <si>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</si>
  <si>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</si>
  <si>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</si>
  <si>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</si>
  <si>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</si>
  <si>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</si>
  <si>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</si>
  <si>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</si>
  <si>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</si>
  <si>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</si>
  <si>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</si>
  <si>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</si>
  <si>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</si>
  <si>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</si>
  <si>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</si>
  <si>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</si>
  <si>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</si>
  <si>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</si>
  <si>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</si>
  <si>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</si>
  <si>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</si>
  <si>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</si>
  <si>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</si>
  <si>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</si>
  <si>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</si>
  <si>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</si>
  <si>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</si>
  <si>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</si>
  <si>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</si>
  <si>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</si>
  <si>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</si>
  <si>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</si>
  <si>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</si>
  <si>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</si>
  <si>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</si>
  <si>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</si>
  <si>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</si>
  <si>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</si>
  <si>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</si>
  <si>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</si>
  <si>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</si>
  <si>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</si>
  <si>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</si>
  <si>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</si>
  <si>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</si>
  <si>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</si>
  <si>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</si>
  <si>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</si>
  <si>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</si>
  <si>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</si>
  <si>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</si>
  <si>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</si>
  <si>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</si>
  <si>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</si>
  <si>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</si>
  <si>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</si>
  <si>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</si>
  <si>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</si>
  <si>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</si>
  <si>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</si>
  <si>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</si>
  <si>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</si>
  <si>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</si>
  <si>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</si>
  <si>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</si>
  <si>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</si>
  <si>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</si>
  <si>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</si>
  <si>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</si>
  <si>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</si>
  <si>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</si>
  <si>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</si>
  <si>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</si>
  <si>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</si>
  <si>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</si>
  <si>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</si>
  <si>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</si>
  <si>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</si>
  <si>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</si>
  <si>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</si>
  <si>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</si>
  <si>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</si>
  <si>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</si>
  <si>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</si>
  <si>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</si>
  <si>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</si>
  <si>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</si>
  <si>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</si>
  <si>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</si>
  <si>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</si>
  <si>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</si>
  <si>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</si>
  <si>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</si>
  <si>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</si>
  <si>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</si>
  <si>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</si>
  <si>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</si>
  <si>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</si>
  <si>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</si>
  <si>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</si>
  <si>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</si>
  <si>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</si>
  <si>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</si>
  <si>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</si>
  <si>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</si>
  <si>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</si>
  <si>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</si>
  <si>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</si>
  <si>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</si>
  <si>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</si>
  <si>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</si>
  <si>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</si>
  <si>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</si>
  <si>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</si>
  <si>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</si>
  <si>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</si>
  <si>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</si>
  <si>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</si>
  <si>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</si>
  <si>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</si>
  <si>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</si>
  <si>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</si>
  <si>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</si>
  <si>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</si>
  <si>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</si>
  <si>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</si>
  <si>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</si>
  <si>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</si>
  <si>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</si>
  <si>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</si>
  <si>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</si>
  <si>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</si>
  <si>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</si>
  <si>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</si>
  <si>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</si>
  <si>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</si>
  <si>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</si>
  <si>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</si>
  <si>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</si>
  <si>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</si>
  <si>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</si>
  <si>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</si>
  <si>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</si>
  <si>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</si>
  <si>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</si>
  <si>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</si>
  <si>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</si>
  <si>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</si>
  <si>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</si>
  <si>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</si>
  <si>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</si>
  <si>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</si>
  <si>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</si>
  <si>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</si>
  <si>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</si>
  <si>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</si>
  <si>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</si>
  <si>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</si>
  <si>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</si>
  <si>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</si>
  <si>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</si>
  <si>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</si>
  <si>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</si>
  <si>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</si>
  <si>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</si>
  <si>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</si>
  <si>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</si>
  <si>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</si>
  <si>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</si>
  <si>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</si>
  <si>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</si>
  <si>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</si>
  <si>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</si>
  <si>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</si>
  <si>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</si>
  <si>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</si>
  <si>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</si>
  <si>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</si>
  <si>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</si>
  <si>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</si>
  <si>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</si>
  <si>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</si>
  <si>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</si>
  <si>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</si>
  <si>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</si>
  <si>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</si>
  <si>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</si>
  <si>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</si>
  <si>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</si>
  <si>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</si>
  <si>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</si>
  <si>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</si>
  <si>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</si>
  <si>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</si>
  <si>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</si>
  <si>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</si>
  <si>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</si>
  <si>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</si>
  <si>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</si>
  <si>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</si>
  <si>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</si>
  <si>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</si>
  <si>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</si>
  <si>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</si>
  <si>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</si>
  <si>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</si>
  <si>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</si>
  <si>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</si>
  <si>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</si>
  <si>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</si>
  <si>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</si>
  <si>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</si>
  <si>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</si>
  <si>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</si>
  <si>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</si>
  <si>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</si>
  <si>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</si>
  <si>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</si>
  <si>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</si>
  <si>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</si>
  <si>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</si>
  <si>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</si>
  <si>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</si>
  <si>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</si>
  <si>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</si>
  <si>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</si>
  <si>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</si>
  <si>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</si>
  <si>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</si>
  <si>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</si>
  <si>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</si>
  <si>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</si>
  <si>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</si>
  <si>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</si>
  <si>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</si>
  <si>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</si>
  <si>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</si>
  <si>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</si>
  <si>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</si>
  <si>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</si>
  <si>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</si>
  <si>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</si>
  <si>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</si>
  <si>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</si>
  <si>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</si>
  <si>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</si>
  <si>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</si>
  <si>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</si>
  <si>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</si>
  <si>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</si>
  <si>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</si>
  <si>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</si>
  <si>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</si>
  <si>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</si>
  <si>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</si>
  <si>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</si>
  <si>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</si>
  <si>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</si>
  <si>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</si>
  <si>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</si>
  <si>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</si>
  <si>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</si>
  <si>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</si>
  <si>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</si>
  <si>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</si>
  <si>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</si>
  <si>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</si>
  <si>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</si>
  <si>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</si>
  <si>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</si>
  <si>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</si>
  <si>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</si>
  <si>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</si>
  <si>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</si>
  <si>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</si>
  <si>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</si>
  <si>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</si>
  <si>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</si>
  <si>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</si>
  <si>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</si>
  <si>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</si>
  <si>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</si>
  <si>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</si>
  <si>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</si>
  <si>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</si>
  <si>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</si>
  <si>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</si>
  <si>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</si>
  <si>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</si>
  <si>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</si>
  <si>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</si>
  <si>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</si>
  <si>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</si>
  <si>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</si>
  <si>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</si>
  <si>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</si>
  <si>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</si>
  <si>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</si>
  <si>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</si>
  <si>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</si>
  <si>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</si>
  <si>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</si>
  <si>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</si>
  <si>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</si>
  <si>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</si>
  <si>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</si>
  <si>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</si>
  <si>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</si>
  <si>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</si>
  <si>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</si>
  <si>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</si>
  <si>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</si>
  <si>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</si>
  <si>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</si>
  <si>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</si>
  <si>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</si>
  <si>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</si>
  <si>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</si>
  <si>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</si>
  <si>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</si>
  <si>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</si>
  <si>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</si>
  <si>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</si>
  <si>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</si>
  <si>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</si>
  <si>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</si>
  <si>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</si>
  <si>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</si>
  <si>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</si>
  <si>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</si>
  <si>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</si>
  <si>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</si>
  <si>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</si>
  <si>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</si>
  <si>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</si>
  <si>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</si>
  <si>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</si>
  <si>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</si>
  <si>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</si>
  <si>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</si>
  <si>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</si>
  <si>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</si>
  <si>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</si>
  <si>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</si>
  <si>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</si>
  <si>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</si>
  <si>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</si>
  <si>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</si>
  <si>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</si>
  <si>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</si>
  <si>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</si>
  <si>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</si>
  <si>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</si>
  <si>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</si>
  <si>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</si>
  <si>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</si>
  <si>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</si>
  <si>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</si>
  <si>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</si>
  <si>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</si>
  <si>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</si>
  <si>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</si>
  <si>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</si>
  <si>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</si>
  <si>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</si>
  <si>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</si>
  <si>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</si>
  <si>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</si>
  <si>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</si>
  <si>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</si>
  <si>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</si>
  <si>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</si>
  <si>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</si>
  <si>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</si>
  <si>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</si>
  <si>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</si>
  <si>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</si>
  <si>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</si>
  <si>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</si>
  <si>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</si>
  <si>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</si>
  <si>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</si>
  <si>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</si>
  <si>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</si>
  <si>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</si>
  <si>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</si>
  <si>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</si>
  <si>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</si>
  <si>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</si>
  <si>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</si>
  <si>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</si>
  <si>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</si>
  <si>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</si>
  <si>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</si>
  <si>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</si>
  <si>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</si>
  <si>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</si>
  <si>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</si>
  <si>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</si>
  <si>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</si>
  <si>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</si>
  <si>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</si>
  <si>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</si>
  <si>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</si>
  <si>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</si>
  <si>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</si>
  <si>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</si>
  <si>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</si>
  <si>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</si>
  <si>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</si>
  <si>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</si>
  <si>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</si>
  <si>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</si>
  <si>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</si>
  <si>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</si>
  <si>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</si>
  <si>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</si>
  <si>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</si>
  <si>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</si>
  <si>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</si>
  <si>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</si>
  <si>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</si>
  <si>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</si>
  <si>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</si>
  <si>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</si>
  <si>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</si>
  <si>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</si>
  <si>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</si>
  <si>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</si>
  <si>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</si>
  <si>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</si>
  <si>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</si>
  <si>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</si>
  <si>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</si>
  <si>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</si>
  <si>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</si>
  <si>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</si>
  <si>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</si>
  <si>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</si>
  <si>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</si>
  <si>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</si>
  <si>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</si>
  <si>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</si>
  <si>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</si>
  <si>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</si>
  <si>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</si>
  <si>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</si>
  <si>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</si>
  <si>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</si>
  <si>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</si>
  <si>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</si>
  <si>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</si>
  <si>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</si>
  <si>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</si>
  <si>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</si>
  <si>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</si>
  <si>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</si>
  <si>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</si>
  <si>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</si>
  <si>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</si>
  <si>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</si>
  <si>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</si>
  <si>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</si>
  <si>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</si>
  <si>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</si>
  <si>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</si>
  <si>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</si>
  <si>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</si>
  <si>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</si>
  <si>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</si>
  <si>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</si>
  <si>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</si>
  <si>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</si>
  <si>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</si>
  <si>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</si>
  <si>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</si>
  <si>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</si>
  <si>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</si>
  <si>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</si>
  <si>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</si>
  <si>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</si>
  <si>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</si>
  <si>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</si>
  <si>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</si>
  <si>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</si>
  <si>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</si>
  <si>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</si>
  <si>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</si>
  <si>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</si>
  <si>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</si>
  <si>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</si>
  <si>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</si>
  <si>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</si>
  <si>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</si>
  <si>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</si>
  <si>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</si>
  <si>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</si>
  <si>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</si>
  <si>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</si>
  <si>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</si>
  <si>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</si>
  <si>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</si>
  <si>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</si>
  <si>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</si>
  <si>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</si>
  <si>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</si>
  <si>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</si>
  <si>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</si>
  <si>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</si>
  <si>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</si>
  <si>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</si>
  <si>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</si>
  <si>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</si>
  <si>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</si>
  <si>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</si>
  <si>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</si>
  <si>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</si>
  <si>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</si>
  <si>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</si>
  <si>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</si>
  <si>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</si>
  <si>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</si>
  <si>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</si>
  <si>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</si>
  <si>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</si>
  <si>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</si>
  <si>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</si>
  <si>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</si>
  <si>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</si>
  <si>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</si>
  <si>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</si>
  <si>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</si>
  <si>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</si>
  <si>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</si>
  <si>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</si>
  <si>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</si>
  <si>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</si>
  <si>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</si>
  <si>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</si>
  <si>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</si>
  <si>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</si>
  <si>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</si>
  <si>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</si>
  <si>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</si>
  <si>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</si>
  <si>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</si>
  <si>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</si>
  <si>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</si>
  <si>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</si>
  <si>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</si>
  <si>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</si>
  <si>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</si>
  <si>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</si>
  <si>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</si>
  <si>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</si>
  <si>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</si>
  <si>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</si>
  <si>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</si>
  <si>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</si>
  <si>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</si>
  <si>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</si>
  <si>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</si>
  <si>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</si>
  <si>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</si>
  <si>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</si>
  <si>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</si>
  <si>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</si>
  <si>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</si>
  <si>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</si>
  <si>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</si>
  <si>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</si>
  <si>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</si>
  <si>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</si>
  <si>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</si>
  <si>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</si>
  <si>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</si>
  <si>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</si>
  <si>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</si>
  <si>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</si>
  <si>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</si>
  <si>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</si>
  <si>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</si>
  <si>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</si>
  <si>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</si>
  <si>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</si>
  <si>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</si>
  <si>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</si>
  <si>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</si>
  <si>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</si>
  <si>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</si>
  <si>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</si>
  <si>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</si>
  <si>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</si>
  <si>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</si>
  <si>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</si>
  <si>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</si>
  <si>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</si>
  <si>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</si>
  <si>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</si>
  <si>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</si>
  <si>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</si>
  <si>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</si>
  <si>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</si>
  <si>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</si>
  <si>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</si>
  <si>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</si>
  <si>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</si>
  <si>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</si>
  <si>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</si>
  <si>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</si>
  <si>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</si>
  <si>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</si>
  <si>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</si>
  <si>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</si>
  <si>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</si>
  <si>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</si>
  <si>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</si>
  <si>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</si>
  <si>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</si>
  <si>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</si>
  <si>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</si>
  <si>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</si>
  <si>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</si>
  <si>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</si>
  <si>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</si>
  <si>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</si>
  <si>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</si>
  <si>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</si>
  <si>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</si>
  <si>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</si>
  <si>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</si>
  <si>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</si>
  <si>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</si>
  <si>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</si>
  <si>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</si>
  <si>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</si>
  <si>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</si>
  <si>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</si>
  <si>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</si>
  <si>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</si>
  <si>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</si>
  <si>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</si>
  <si>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</si>
  <si>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</si>
  <si>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</si>
  <si>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</si>
  <si>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</si>
  <si>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</si>
  <si>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</si>
  <si>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</si>
  <si>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</si>
  <si>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</si>
  <si>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</si>
  <si>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</si>
  <si>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</si>
  <si>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</si>
  <si>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</si>
  <si>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</si>
  <si>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</si>
  <si>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</si>
  <si>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</si>
  <si>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</si>
  <si>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</si>
  <si>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</si>
  <si>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</si>
  <si>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</si>
  <si>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</si>
  <si>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</si>
  <si>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</si>
  <si>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</si>
  <si>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</si>
  <si>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</si>
  <si>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</si>
  <si>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</si>
  <si>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</si>
  <si>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</si>
  <si>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</si>
  <si>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</si>
  <si>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</si>
  <si>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</si>
  <si>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</si>
  <si>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</si>
  <si>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</si>
  <si>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</si>
  <si>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</si>
  <si>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</si>
  <si>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</si>
  <si>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</si>
  <si>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</si>
  <si>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</si>
  <si>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</si>
  <si>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</si>
  <si>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</si>
  <si>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</si>
  <si>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</si>
  <si>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</si>
  <si>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</si>
  <si>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</si>
  <si>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</si>
  <si>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</si>
  <si>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</si>
  <si>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</si>
  <si>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</si>
  <si>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</si>
  <si>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</si>
  <si>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</si>
  <si>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</si>
  <si>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</si>
  <si>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</si>
  <si>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</si>
  <si>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</si>
  <si>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</si>
  <si>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</si>
  <si>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</si>
  <si>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</si>
  <si>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</si>
  <si>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</si>
  <si>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</si>
  <si>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</si>
  <si>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</si>
  <si>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</si>
  <si>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</si>
  <si>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</si>
  <si>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</si>
  <si>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</si>
  <si>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</si>
  <si>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</si>
  <si>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</si>
  <si>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</si>
  <si>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</si>
  <si>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</si>
  <si>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</si>
  <si>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</si>
  <si>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</si>
  <si>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</si>
  <si>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</si>
  <si>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</si>
  <si>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</si>
  <si>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</si>
  <si>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</si>
  <si>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</si>
  <si>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</si>
  <si>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</si>
  <si>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</si>
  <si>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</si>
  <si>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</si>
  <si>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</si>
  <si>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</si>
  <si>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</si>
  <si>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</si>
  <si>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</si>
  <si>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</si>
  <si>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</si>
  <si>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</si>
  <si>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</si>
  <si>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</si>
  <si>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</si>
  <si>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</si>
  <si>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</si>
  <si>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</si>
  <si>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</si>
  <si>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</si>
  <si>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</si>
  <si>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</si>
  <si>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</si>
  <si>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</si>
  <si>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</si>
  <si>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</si>
  <si>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</si>
  <si>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</si>
  <si>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</si>
  <si>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</si>
  <si>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</si>
  <si>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</si>
  <si>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</si>
  <si>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</si>
  <si>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</si>
  <si>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</si>
  <si>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</si>
  <si>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</si>
  <si>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</si>
  <si>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</si>
  <si>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</si>
  <si>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</si>
  <si>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</si>
  <si>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</si>
  <si>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</si>
  <si>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</si>
  <si>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</si>
  <si>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</si>
  <si>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</si>
  <si>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</si>
  <si>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</si>
  <si>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</si>
  <si>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</si>
  <si>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</si>
  <si>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</si>
  <si>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</si>
  <si>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</si>
  <si>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</si>
  <si>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</si>
  <si>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</si>
  <si>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</si>
  <si>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</si>
  <si>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</si>
  <si>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</si>
  <si>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</si>
  <si>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</si>
  <si>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</si>
  <si>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</si>
  <si>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</si>
  <si>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</si>
  <si>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</si>
  <si>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</si>
  <si>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</si>
  <si>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</si>
  <si>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</si>
  <si>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</si>
  <si>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</si>
  <si>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</si>
  <si>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</si>
  <si>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</si>
  <si>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</si>
  <si>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</si>
  <si>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</si>
  <si>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</si>
  <si>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</si>
  <si>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</si>
  <si>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</si>
  <si>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</si>
  <si>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</si>
  <si>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</si>
  <si>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</si>
  <si>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</si>
  <si>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</si>
  <si>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</si>
  <si>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</si>
  <si>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</si>
  <si>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</si>
  <si>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</si>
  <si>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</si>
  <si>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</si>
  <si>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</si>
  <si>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</si>
  <si>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</si>
  <si>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</si>
  <si>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</si>
  <si>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</si>
  <si>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</si>
  <si>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</si>
  <si>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</si>
  <si>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</si>
  <si>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</si>
  <si>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</si>
  <si>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</si>
  <si>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</si>
  <si>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</si>
  <si>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</si>
  <si>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</si>
  <si>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</si>
  <si>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</si>
  <si>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</si>
  <si>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</si>
  <si>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</si>
  <si>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</si>
  <si>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</si>
  <si>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</si>
  <si>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</si>
  <si>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</si>
  <si>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</si>
  <si>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</si>
  <si>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</si>
  <si>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</si>
  <si>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</si>
  <si>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</si>
  <si>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</si>
  <si>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</si>
  <si>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</si>
  <si>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</si>
  <si>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</si>
  <si>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</si>
  <si>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</si>
  <si>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</si>
  <si>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</si>
  <si>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</si>
  <si>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</si>
  <si>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</si>
  <si>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</si>
  <si>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</si>
  <si>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</si>
  <si>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</si>
  <si>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</si>
  <si>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</si>
  <si>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</si>
  <si>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</si>
  <si>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</si>
  <si>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</si>
  <si>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</si>
  <si>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</si>
  <si>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</si>
  <si>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</si>
  <si>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</si>
  <si>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</si>
  <si>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</si>
  <si>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</si>
  <si>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</si>
  <si>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</si>
  <si>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</si>
  <si>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</si>
  <si>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</si>
  <si>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</si>
  <si>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</si>
  <si>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</si>
  <si>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</si>
  <si>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</si>
  <si>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</si>
  <si>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</si>
  <si>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</si>
  <si>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</si>
  <si>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</si>
  <si>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</si>
  <si>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</si>
  <si>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</si>
  <si>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</si>
  <si>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</si>
  <si>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</si>
  <si>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</si>
  <si>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</si>
  <si>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</si>
  <si>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</si>
  <si>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</si>
  <si>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</si>
  <si>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</si>
  <si>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</si>
  <si>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</si>
  <si>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</si>
  <si>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</si>
  <si>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</si>
  <si>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</si>
  <si>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</si>
  <si>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</si>
  <si>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</si>
  <si>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</si>
  <si>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</si>
  <si>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</si>
  <si>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</si>
  <si>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</si>
  <si>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</si>
  <si>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</si>
  <si>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</si>
  <si>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</si>
  <si>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</si>
  <si>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</si>
  <si>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</si>
  <si>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</si>
  <si>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</si>
  <si>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</si>
  <si>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</si>
  <si>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</si>
  <si>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</si>
  <si>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</si>
  <si>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</si>
  <si>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</si>
  <si>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</si>
  <si>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</si>
  <si>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</si>
  <si>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</si>
  <si>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</si>
  <si>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</si>
  <si>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</si>
  <si>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</si>
  <si>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</si>
  <si>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</si>
  <si>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</si>
  <si>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</si>
  <si>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</si>
  <si>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</si>
  <si>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</si>
  <si>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</si>
  <si>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</si>
  <si>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</si>
  <si>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</si>
  <si>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</si>
  <si>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</si>
  <si>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</si>
  <si>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</si>
  <si>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</si>
  <si>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</si>
  <si>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</si>
  <si>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</si>
  <si>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</si>
  <si>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</si>
  <si>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</si>
  <si>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</si>
  <si>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</si>
  <si>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</si>
  <si>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</si>
  <si>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</si>
  <si>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</si>
  <si>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</si>
  <si>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</si>
  <si>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</si>
  <si>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</si>
  <si>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</si>
  <si>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</si>
  <si>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</si>
  <si>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</si>
  <si>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</si>
  <si>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</si>
  <si>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</si>
  <si>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</si>
  <si>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</si>
  <si>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</si>
  <si>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</si>
  <si>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</si>
  <si>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</si>
  <si>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</si>
  <si>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</si>
  <si>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</si>
  <si>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</si>
  <si>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</si>
  <si>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</si>
  <si>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</si>
  <si>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</si>
  <si>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</si>
  <si>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</si>
  <si>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</si>
  <si>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</si>
  <si>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</si>
  <si>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</si>
  <si>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</si>
  <si>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</si>
  <si>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</si>
  <si>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</si>
  <si>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</si>
  <si>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</si>
  <si>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</si>
  <si>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</si>
  <si>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</si>
  <si>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</si>
  <si>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</si>
  <si>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</si>
  <si>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</si>
  <si>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</si>
  <si>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</si>
  <si>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</si>
  <si>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</si>
  <si>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</si>
  <si>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</si>
  <si>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</si>
  <si>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</si>
  <si>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</si>
  <si>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</si>
  <si>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</si>
  <si>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</si>
  <si>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</si>
  <si>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</si>
  <si>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</si>
  <si>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</si>
  <si>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</si>
  <si>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</si>
  <si>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</si>
  <si>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</si>
  <si>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</si>
  <si>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</si>
  <si>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</si>
  <si>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</si>
  <si>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</si>
  <si>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</si>
  <si>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</si>
  <si>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</si>
  <si>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</si>
  <si>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</si>
  <si>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</si>
  <si>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</si>
  <si>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</si>
  <si>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</si>
  <si>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</si>
  <si>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</si>
  <si>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</si>
  <si>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</si>
  <si>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</si>
  <si>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</si>
  <si>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</si>
  <si>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</si>
  <si>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</si>
  <si>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</si>
  <si>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</si>
  <si>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</si>
  <si>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</si>
  <si>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</si>
  <si>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</si>
  <si>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</si>
  <si>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</si>
  <si>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</si>
  <si>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</si>
  <si>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</si>
  <si>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</si>
  <si>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</si>
  <si>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</si>
  <si>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</si>
  <si>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</si>
  <si>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</si>
  <si>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</si>
  <si>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</si>
  <si>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</si>
  <si>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</si>
  <si>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</si>
  <si>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</si>
  <si>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</si>
  <si>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</si>
  <si>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</si>
  <si>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</si>
  <si>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</si>
  <si>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</si>
  <si>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</si>
  <si>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</si>
  <si>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</si>
  <si>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</si>
  <si>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</si>
  <si>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</si>
  <si>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</si>
  <si>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</si>
  <si>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</si>
  <si>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</si>
  <si>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</si>
  <si>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</si>
  <si>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</si>
  <si>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</si>
  <si>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</si>
  <si>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</si>
  <si>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</si>
  <si>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</si>
  <si>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</si>
  <si>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</si>
  <si>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</si>
  <si>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</si>
  <si>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</si>
  <si>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</si>
  <si>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</si>
  <si>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</si>
  <si>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</si>
  <si>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</si>
  <si>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</si>
  <si>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</si>
  <si>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</si>
  <si>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</si>
  <si>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</si>
  <si>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</si>
  <si>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</si>
  <si>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</si>
  <si>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</si>
  <si>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</si>
  <si>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</si>
  <si>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</si>
  <si>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</si>
  <si>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</si>
  <si>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</si>
  <si>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</si>
  <si>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</si>
  <si>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</si>
  <si>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</si>
  <si>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</si>
  <si>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</si>
  <si>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</si>
  <si>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</si>
  <si>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</si>
  <si>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</si>
  <si>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</si>
  <si>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</si>
  <si>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</si>
  <si>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</si>
  <si>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</si>
  <si>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</si>
  <si>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</si>
  <si>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</si>
  <si>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</si>
  <si>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</si>
  <si>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</si>
  <si>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</si>
  <si>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</si>
  <si>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</si>
  <si>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</si>
  <si>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</si>
  <si>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</si>
  <si>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</si>
  <si>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</si>
  <si>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</si>
  <si>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</si>
  <si>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</si>
  <si>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</si>
  <si>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</si>
  <si>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</si>
  <si>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</si>
  <si>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</si>
  <si>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</si>
  <si>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</si>
  <si>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</si>
  <si>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</si>
  <si>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</si>
  <si>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</si>
  <si>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</si>
  <si>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</si>
  <si>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</si>
  <si>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</si>
  <si>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</si>
  <si>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</si>
  <si>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</si>
  <si>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</si>
  <si>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</si>
  <si>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</si>
  <si>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</si>
  <si>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</si>
  <si>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</si>
  <si>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</si>
  <si>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</si>
  <si>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</si>
  <si>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</si>
  <si>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</si>
  <si>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</si>
  <si>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</si>
  <si>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</si>
  <si>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</si>
  <si>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</si>
  <si>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</si>
  <si>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</si>
  <si>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</si>
  <si>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</si>
  <si>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</si>
  <si>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</si>
  <si>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</si>
  <si>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</si>
  <si>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</si>
  <si>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</si>
  <si>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</si>
  <si>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</si>
  <si>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</si>
  <si>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</si>
  <si>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</si>
  <si>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</si>
  <si>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</si>
  <si>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</si>
  <si>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</si>
  <si>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</si>
  <si>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</si>
  <si>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</si>
  <si>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</si>
  <si>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</si>
  <si>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</si>
  <si>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</si>
  <si>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</si>
  <si>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</si>
  <si>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</si>
  <si>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</si>
  <si>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</si>
  <si>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</si>
  <si>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</si>
  <si>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</si>
  <si>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</si>
  <si>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</si>
  <si>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</si>
  <si>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</si>
  <si>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</si>
  <si>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</si>
  <si>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</si>
  <si>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</si>
  <si>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</si>
  <si>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</si>
  <si>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</si>
  <si>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</si>
  <si>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</si>
  <si>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</si>
  <si>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</si>
  <si>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</si>
  <si>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</si>
  <si>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</si>
  <si>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</si>
  <si>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</si>
  <si>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</si>
  <si>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</si>
  <si>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</si>
  <si>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</si>
  <si>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</si>
  <si>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</si>
  <si>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</si>
  <si>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</si>
  <si>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</si>
  <si>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</si>
  <si>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</si>
  <si>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</si>
  <si>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</si>
  <si>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</si>
  <si>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</si>
  <si>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</si>
  <si>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</si>
  <si>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</si>
  <si>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</si>
  <si>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</si>
  <si>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</si>
  <si>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</si>
  <si>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</si>
  <si>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</si>
  <si>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</si>
  <si>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</si>
  <si>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</si>
  <si>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</si>
  <si>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</si>
  <si>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</si>
  <si>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</si>
  <si>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</si>
  <si>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</si>
  <si>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</si>
  <si>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</si>
  <si>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</si>
  <si>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</si>
  <si>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</si>
  <si>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</si>
  <si>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</si>
  <si>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</si>
  <si>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</si>
  <si>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</si>
  <si>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</si>
  <si>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</si>
  <si>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</si>
  <si>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</si>
  <si>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</si>
  <si>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</si>
  <si>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</si>
  <si>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</si>
  <si>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</si>
  <si>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</si>
  <si>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</si>
  <si>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</si>
  <si>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</si>
  <si>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</si>
  <si>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</si>
  <si>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</si>
  <si>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</si>
  <si>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</si>
  <si>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</si>
  <si>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</si>
  <si>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</si>
  <si>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</si>
  <si>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</si>
  <si>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</si>
  <si>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</si>
  <si>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</si>
  <si>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</si>
  <si>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</si>
  <si>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</si>
  <si>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</si>
  <si>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</si>
  <si>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</si>
  <si>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</si>
  <si>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</si>
  <si>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</si>
  <si>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</si>
  <si>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</si>
  <si>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</si>
  <si>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</si>
  <si>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</si>
  <si>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</si>
  <si>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</si>
  <si>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</si>
  <si>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</si>
  <si>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</si>
  <si>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</si>
  <si>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</si>
  <si>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</si>
  <si>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</si>
  <si>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</si>
  <si>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</si>
  <si>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</si>
  <si>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</si>
  <si>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</si>
  <si>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</si>
  <si>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</si>
  <si>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</si>
  <si>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</si>
  <si>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</si>
  <si>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</si>
  <si>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</si>
  <si>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</si>
  <si>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</si>
  <si>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</si>
  <si>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</si>
  <si>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</si>
  <si>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</si>
  <si>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</si>
  <si>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</si>
  <si>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</si>
  <si>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</si>
  <si>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</si>
  <si>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</si>
  <si>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</si>
  <si>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</si>
  <si>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</si>
  <si>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</si>
  <si>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</si>
  <si>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</si>
  <si>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</si>
  <si>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</si>
  <si>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</si>
  <si>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</si>
  <si>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</si>
  <si>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</si>
  <si>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</si>
  <si>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</si>
  <si>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</si>
  <si>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</si>
  <si>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</si>
  <si>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</si>
  <si>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</si>
  <si>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</si>
  <si>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</si>
  <si>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</si>
  <si>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</si>
  <si>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</si>
  <si>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</si>
  <si>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</si>
  <si>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</si>
  <si>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</si>
  <si>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</si>
  <si>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</si>
  <si>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</si>
  <si>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</si>
  <si>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</si>
  <si>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</si>
  <si>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</si>
  <si>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</si>
  <si>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</si>
  <si>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</si>
  <si>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</si>
  <si>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</si>
  <si>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</si>
  <si>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</si>
  <si>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</si>
  <si>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</si>
  <si>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</si>
  <si>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</si>
  <si>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</si>
  <si>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</si>
  <si>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</si>
  <si>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</si>
  <si>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</si>
  <si>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</si>
  <si>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</si>
  <si>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</si>
  <si>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</si>
  <si>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</si>
  <si>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</si>
  <si>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</si>
  <si>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</si>
  <si>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</si>
  <si>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</si>
  <si>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</si>
  <si>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</si>
  <si>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</si>
  <si>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</si>
  <si>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</si>
  <si>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</si>
  <si>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</si>
  <si>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</si>
  <si>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</si>
  <si>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</si>
  <si>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</si>
  <si>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</si>
  <si>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</si>
  <si>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</si>
  <si>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</si>
  <si>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</si>
  <si>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</si>
  <si>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</si>
  <si>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</si>
  <si>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</si>
  <si>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</si>
  <si>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</si>
  <si>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</si>
  <si>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</si>
  <si>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</si>
  <si>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</si>
  <si>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</si>
  <si>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</si>
  <si>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</si>
  <si>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</si>
  <si>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</si>
  <si>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</si>
  <si>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</si>
  <si>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</si>
  <si>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</si>
  <si>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</si>
  <si>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</si>
  <si>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</si>
  <si>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</si>
  <si>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</si>
  <si>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</si>
  <si>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</si>
  <si>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</si>
  <si>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</si>
  <si>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</si>
  <si>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</si>
  <si>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</si>
  <si>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</si>
  <si>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</si>
  <si>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</si>
  <si>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</si>
  <si>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</si>
  <si>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</si>
  <si>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</si>
  <si>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</si>
  <si>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</si>
  <si>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</si>
  <si>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</si>
  <si>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</si>
  <si>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</si>
  <si>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</si>
  <si>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</si>
  <si>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</si>
  <si>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</si>
  <si>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</si>
  <si>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</si>
  <si>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</si>
  <si>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</si>
  <si>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</si>
  <si>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</si>
  <si>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</si>
  <si>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</si>
  <si>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</si>
  <si>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</si>
  <si>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</si>
  <si>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</si>
  <si>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</si>
  <si>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</si>
  <si>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</si>
  <si>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</si>
  <si>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</si>
  <si>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</si>
  <si>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</si>
  <si>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</si>
  <si>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</si>
  <si>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</si>
  <si>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</si>
  <si>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</si>
  <si>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</si>
  <si>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</si>
  <si>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</si>
  <si>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</si>
  <si>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</si>
  <si>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</si>
  <si>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</si>
  <si>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</si>
  <si>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</si>
  <si>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</si>
  <si>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</si>
  <si>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</si>
  <si>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</si>
  <si>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</si>
  <si>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</si>
  <si>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</si>
  <si>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</si>
  <si>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</si>
  <si>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</si>
  <si>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</si>
  <si>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</si>
  <si>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</si>
  <si>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</si>
  <si>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</si>
  <si>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</si>
  <si>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</si>
  <si>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</si>
  <si>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</si>
  <si>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</si>
  <si>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</si>
  <si>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</si>
  <si>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</si>
  <si>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</si>
  <si>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</si>
  <si>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</si>
  <si>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</si>
  <si>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</si>
  <si>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</si>
  <si>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</si>
  <si>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</si>
  <si>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</si>
  <si>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</si>
  <si>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</si>
  <si>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</si>
  <si>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</si>
  <si>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</si>
  <si>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</si>
  <si>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</si>
  <si>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</si>
  <si>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</si>
  <si>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</si>
  <si>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</si>
  <si>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</si>
  <si>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</si>
  <si>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</si>
  <si>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</si>
  <si>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</si>
  <si>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</si>
  <si>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</si>
  <si>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</si>
  <si>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</si>
  <si>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</si>
  <si>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</si>
  <si>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</si>
  <si>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</si>
  <si>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</si>
  <si>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</si>
  <si>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</si>
  <si>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</si>
  <si>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</si>
  <si>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</si>
  <si>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</si>
  <si>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</si>
  <si>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</si>
  <si>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</si>
  <si>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</si>
  <si>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</si>
  <si>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</si>
  <si>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</si>
  <si>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</si>
  <si>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</si>
  <si>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</si>
  <si>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</si>
  <si>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</si>
  <si>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</si>
  <si>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</si>
  <si>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</si>
  <si>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</si>
  <si>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</si>
  <si>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</si>
  <si>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</si>
  <si>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</si>
  <si>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</si>
  <si>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</si>
  <si>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</si>
  <si>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</si>
  <si>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</si>
  <si>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</si>
  <si>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</si>
  <si>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</si>
  <si>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</si>
  <si>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</si>
  <si>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</si>
  <si>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</si>
  <si>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</si>
  <si>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</si>
  <si>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</si>
  <si>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</si>
  <si>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</si>
  <si>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</si>
  <si>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</si>
  <si>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</si>
  <si>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</si>
  <si>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</si>
  <si>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</si>
  <si>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</si>
  <si>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</si>
  <si>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</si>
  <si>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</si>
  <si>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</si>
  <si>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</si>
  <si>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</si>
  <si>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</si>
  <si>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</si>
  <si>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</si>
  <si>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</si>
  <si>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</si>
  <si>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</si>
  <si>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</si>
  <si>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</si>
  <si>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</si>
  <si>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</si>
  <si>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</si>
  <si>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</si>
  <si>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</si>
  <si>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</si>
  <si>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</si>
  <si>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</si>
  <si>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</si>
  <si>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</si>
  <si>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</si>
  <si>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</si>
  <si>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</si>
  <si>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</si>
  <si>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</si>
  <si>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</si>
  <si>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</si>
  <si>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</si>
  <si>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</si>
  <si>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</si>
  <si>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</si>
  <si>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</si>
  <si>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</si>
  <si>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</si>
  <si>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</si>
  <si>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</si>
  <si>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</si>
  <si>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</si>
  <si>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</si>
  <si>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</si>
  <si>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</si>
  <si>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</si>
  <si>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</si>
  <si>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</si>
  <si>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</si>
  <si>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</si>
  <si>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</si>
  <si>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</si>
  <si>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</si>
  <si>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</si>
  <si>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</si>
  <si>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</si>
  <si>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</si>
  <si>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</si>
  <si>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</si>
  <si>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</si>
  <si>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</si>
  <si>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</si>
  <si>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</si>
  <si>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</si>
  <si>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</si>
  <si>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</si>
  <si>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</si>
  <si>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</si>
  <si>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</si>
  <si>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</si>
  <si>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</si>
  <si>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</si>
  <si>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</si>
  <si>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</si>
  <si>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</si>
  <si>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</si>
  <si>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</si>
  <si>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</si>
  <si>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</si>
  <si>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</si>
  <si>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</si>
  <si>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</si>
  <si>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</si>
  <si>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</si>
  <si>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</si>
  <si>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</si>
  <si>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</si>
  <si>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</si>
  <si>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</si>
  <si>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</si>
  <si>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</si>
  <si>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</si>
  <si>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</si>
  <si>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</si>
  <si>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</si>
  <si>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</si>
  <si>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</si>
  <si>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</si>
  <si>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</si>
  <si>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</si>
  <si>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</si>
  <si>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</si>
  <si>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</si>
  <si>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</si>
  <si>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</si>
  <si>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</si>
  <si>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</si>
  <si>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</si>
  <si>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</si>
  <si>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</si>
  <si>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</si>
  <si>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</si>
  <si>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</si>
  <si>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</si>
  <si>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</si>
  <si>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</si>
  <si>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</si>
  <si>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</si>
  <si>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</si>
  <si>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</si>
  <si>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</si>
  <si>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</si>
  <si>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</si>
  <si>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</si>
  <si>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</si>
  <si>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</si>
  <si>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</si>
  <si>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</si>
  <si>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</si>
  <si>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</si>
  <si>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</si>
  <si>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</si>
  <si>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</si>
  <si>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</si>
  <si>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</si>
  <si>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</si>
  <si>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</si>
  <si>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</si>
  <si>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</si>
  <si>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</si>
  <si>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</si>
  <si>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</si>
  <si>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</si>
  <si>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</si>
  <si>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</si>
  <si>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</si>
  <si>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</si>
  <si>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</si>
  <si>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</si>
  <si>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</si>
  <si>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</si>
  <si>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</si>
  <si>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</si>
  <si>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</si>
  <si>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</si>
  <si>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</si>
  <si>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</si>
  <si>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</si>
  <si>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</si>
  <si>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</si>
  <si>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</si>
  <si>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</si>
  <si>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</si>
  <si>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</si>
  <si>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</si>
  <si>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</si>
  <si>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</si>
  <si>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</si>
  <si>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</si>
  <si>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</si>
  <si>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</si>
  <si>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</si>
  <si>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</si>
  <si>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</si>
  <si>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</si>
  <si>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</si>
  <si>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</si>
  <si>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</si>
  <si>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</si>
  <si>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</si>
  <si>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</si>
  <si>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</si>
  <si>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</si>
  <si>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</si>
  <si>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</si>
  <si>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</si>
  <si>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</si>
  <si>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</si>
  <si>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</si>
  <si>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</si>
  <si>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</si>
  <si>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</si>
  <si>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</si>
  <si>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</si>
  <si>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</si>
  <si>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</si>
  <si>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</si>
  <si>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</si>
  <si>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</si>
  <si>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</si>
  <si>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</si>
  <si>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</si>
  <si>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</si>
  <si>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</si>
  <si>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</si>
  <si>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</si>
  <si>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</si>
  <si>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</si>
  <si>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</si>
  <si>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</si>
  <si>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</si>
  <si>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</si>
  <si>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</si>
  <si>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</si>
  <si>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</si>
  <si>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</si>
  <si>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</si>
  <si>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</si>
  <si>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</si>
  <si>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</si>
  <si>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</si>
  <si>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</si>
  <si>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</si>
  <si>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</si>
  <si>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</si>
  <si>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</si>
  <si>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</si>
  <si>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</si>
  <si>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</si>
  <si>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</si>
  <si>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</si>
  <si>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</si>
  <si>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</si>
  <si>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</si>
  <si>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</si>
  <si>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</si>
  <si>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</si>
  <si>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</si>
  <si>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</si>
  <si>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</si>
  <si>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</si>
  <si>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</si>
  <si>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</si>
  <si>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</si>
  <si>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</si>
  <si>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</si>
  <si>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</si>
  <si>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</si>
  <si>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</si>
  <si>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</si>
  <si>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</si>
  <si>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</si>
  <si>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</si>
  <si>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</si>
  <si>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</si>
  <si>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</si>
  <si>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</si>
  <si>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</si>
  <si>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</si>
  <si>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</si>
  <si>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</si>
  <si>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</si>
  <si>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</si>
  <si>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</si>
  <si>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</si>
  <si>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</si>
  <si>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</si>
  <si>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</si>
  <si>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</si>
  <si>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</si>
  <si>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</si>
  <si>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</si>
  <si>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</si>
  <si>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</si>
  <si>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</si>
  <si>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</si>
  <si>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</si>
  <si>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</si>
  <si>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</si>
  <si>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</si>
  <si>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</si>
  <si>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</si>
  <si>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</si>
  <si>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</si>
  <si>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</si>
  <si>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</si>
  <si>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</si>
  <si>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</si>
  <si>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</si>
  <si>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</si>
  <si>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</si>
  <si>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</si>
  <si>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</si>
  <si>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</si>
  <si>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</si>
  <si>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</si>
  <si>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</si>
  <si>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</si>
  <si>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</si>
  <si>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</si>
  <si>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</si>
  <si>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</si>
  <si>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</si>
  <si>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</si>
  <si>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</si>
  <si>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</si>
  <si>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</si>
  <si>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</si>
  <si>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</si>
  <si>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</si>
  <si>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</si>
  <si>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</si>
  <si>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</si>
  <si>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</si>
  <si>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</si>
  <si>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</si>
  <si>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</si>
  <si>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</si>
  <si>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</si>
  <si>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</si>
  <si>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</si>
  <si>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</si>
  <si>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</si>
  <si>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</si>
  <si>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</si>
  <si>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</si>
  <si>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</si>
  <si>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</si>
  <si>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</si>
  <si>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</si>
  <si>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</si>
  <si>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</si>
  <si>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</si>
  <si>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</si>
  <si>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</si>
  <si>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</si>
  <si>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</si>
  <si>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</si>
  <si>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</si>
  <si>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</si>
  <si>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</si>
  <si>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</si>
  <si>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</si>
  <si>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</si>
  <si>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</si>
  <si>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</si>
  <si>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</si>
  <si>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</si>
  <si>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</si>
  <si>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</si>
  <si>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</si>
  <si>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</si>
  <si>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</si>
  <si>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</si>
  <si>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</si>
  <si>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</si>
  <si>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</si>
  <si>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</si>
  <si>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</si>
  <si>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</si>
  <si>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</si>
  <si>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</si>
  <si>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</si>
  <si>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</si>
  <si>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</si>
  <si>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</si>
  <si>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</si>
  <si>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</si>
  <si>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</si>
  <si>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</si>
  <si>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</si>
  <si>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</si>
  <si>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</si>
  <si>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</si>
  <si>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</si>
  <si>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</si>
  <si>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</si>
  <si>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</si>
  <si>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</si>
  <si>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</si>
  <si>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</si>
  <si>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</si>
  <si>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</si>
  <si>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</si>
  <si>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</si>
  <si>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</si>
  <si>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</si>
  <si>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</si>
  <si>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</si>
  <si>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</si>
  <si>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</si>
  <si>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</si>
  <si>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</si>
  <si>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</si>
  <si>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</si>
  <si>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</si>
  <si>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</si>
  <si>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</si>
  <si>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</si>
  <si>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</si>
  <si>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</si>
  <si>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</si>
  <si>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</si>
  <si>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</si>
  <si>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</si>
  <si>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</si>
  <si>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</si>
  <si>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</si>
  <si>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</si>
  <si>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</si>
  <si>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</si>
  <si>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</si>
  <si>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</si>
  <si>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</si>
  <si>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</si>
  <si>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</si>
  <si>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</si>
  <si>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</si>
  <si>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</si>
  <si>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</si>
  <si>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</si>
  <si>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</si>
  <si>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</si>
  <si>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</si>
  <si>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</si>
  <si>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</si>
  <si>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</si>
  <si>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</si>
  <si>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</si>
  <si>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</si>
  <si>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</si>
  <si>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</si>
  <si>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</si>
  <si>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</si>
  <si>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</si>
  <si>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</si>
  <si>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</si>
  <si>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</si>
  <si>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</si>
  <si>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</si>
  <si>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</si>
  <si>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</si>
  <si>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</si>
  <si>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</si>
  <si>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</si>
  <si>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</si>
  <si>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</si>
  <si>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</si>
  <si>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</si>
  <si>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</si>
  <si>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</si>
  <si>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</si>
  <si>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</si>
  <si>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</si>
  <si>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</si>
  <si>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</si>
  <si>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</si>
  <si>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</si>
  <si>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</si>
  <si>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</si>
  <si>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</si>
  <si>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</si>
  <si>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</si>
  <si>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</si>
  <si>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</si>
  <si>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</si>
  <si>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</si>
  <si>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</si>
  <si>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</si>
  <si>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</si>
  <si>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</si>
  <si>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</si>
  <si>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</si>
  <si>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</si>
  <si>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</si>
  <si>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</si>
  <si>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</si>
  <si>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</si>
  <si>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</si>
  <si>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</si>
  <si>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</si>
  <si>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</si>
  <si>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</si>
  <si>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</si>
  <si>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</si>
  <si>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</si>
  <si>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</si>
  <si>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</si>
  <si>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</si>
  <si>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</si>
  <si>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</si>
  <si>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</si>
  <si>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</si>
  <si>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</si>
  <si>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</si>
  <si>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</si>
  <si>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</si>
  <si>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</si>
  <si>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</si>
  <si>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</si>
  <si>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</si>
  <si>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</si>
  <si>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</si>
  <si>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</si>
  <si>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</si>
  <si>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</si>
  <si>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</si>
  <si>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</si>
  <si>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</si>
  <si>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</si>
  <si>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</si>
  <si>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</si>
  <si>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</si>
  <si>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</si>
  <si>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</si>
  <si>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</si>
  <si>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</si>
  <si>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</si>
  <si>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</si>
  <si>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</si>
  <si>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</si>
  <si>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</si>
  <si>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</si>
  <si>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</si>
  <si>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</si>
  <si>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</si>
  <si>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</si>
  <si>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</si>
  <si>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</si>
  <si>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</si>
  <si>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</si>
  <si>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</si>
  <si>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</si>
  <si>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</si>
  <si>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</si>
  <si>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</si>
  <si>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</si>
  <si>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</si>
  <si>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</si>
  <si>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</si>
  <si>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</si>
  <si>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</si>
  <si>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</si>
  <si>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</si>
  <si>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</si>
  <si>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</si>
  <si>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</si>
  <si>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</si>
  <si>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</si>
  <si>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</si>
  <si>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</si>
  <si>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</si>
  <si>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</si>
  <si>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</si>
  <si>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</si>
  <si>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</si>
  <si>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</si>
  <si>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</si>
  <si>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</si>
  <si>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</si>
  <si>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</si>
  <si>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</si>
  <si>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</si>
  <si>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</si>
  <si>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</si>
  <si>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</si>
  <si>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</si>
  <si>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</si>
  <si>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</si>
  <si>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</si>
  <si>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</si>
  <si>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</si>
  <si>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</si>
  <si>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</si>
  <si>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</si>
  <si>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</si>
  <si>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</si>
  <si>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</si>
  <si>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</si>
  <si>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</si>
  <si>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</si>
  <si>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</si>
  <si>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</si>
  <si>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</si>
  <si>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</si>
  <si>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</si>
  <si>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</si>
  <si>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</si>
  <si>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</si>
  <si>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</si>
  <si>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</si>
  <si>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</si>
  <si>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</si>
  <si>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</si>
  <si>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</si>
  <si>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</si>
  <si>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</si>
  <si>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</si>
  <si>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</si>
  <si>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</si>
  <si>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</si>
  <si>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</si>
  <si>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</si>
  <si>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</si>
  <si>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</si>
  <si>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</si>
  <si>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</si>
  <si>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</si>
  <si>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</si>
  <si>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</si>
  <si>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</si>
  <si>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</si>
  <si>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</si>
  <si>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</si>
  <si>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</si>
  <si>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</si>
  <si>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</si>
  <si>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</si>
  <si>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</si>
  <si>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</si>
  <si>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</si>
  <si>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</si>
  <si>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</si>
  <si>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</si>
  <si>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</si>
  <si>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</si>
  <si>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</si>
  <si>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</si>
  <si>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</si>
  <si>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</si>
  <si>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</si>
  <si>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</si>
  <si>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</si>
  <si>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</si>
  <si>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</si>
  <si>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</si>
  <si>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</si>
  <si>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</si>
  <si>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</si>
  <si>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</si>
  <si>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</si>
  <si>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</si>
  <si>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</si>
  <si>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</si>
  <si>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</si>
  <si>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</si>
  <si>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</si>
  <si>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</si>
  <si>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</si>
  <si>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</si>
  <si>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</si>
  <si>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</si>
  <si>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</si>
  <si>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</si>
  <si>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</si>
  <si>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</si>
  <si>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</si>
  <si>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</si>
  <si>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</si>
  <si>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</si>
  <si>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</si>
  <si>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</si>
  <si>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</si>
  <si>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</si>
  <si>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</si>
  <si>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</si>
  <si>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</si>
  <si>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</si>
  <si>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</si>
  <si>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</si>
  <si>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</si>
  <si>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</si>
  <si>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</si>
  <si>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</si>
  <si>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</si>
  <si>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</si>
  <si>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</si>
  <si>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</si>
  <si>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</si>
  <si>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</si>
  <si>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</si>
  <si>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</si>
  <si>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</si>
  <si>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</si>
  <si>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</si>
  <si>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</si>
  <si>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</si>
  <si>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</si>
  <si>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</si>
  <si>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</si>
  <si>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</si>
  <si>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</si>
  <si>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</si>
  <si>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</si>
  <si>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</si>
  <si>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</si>
  <si>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</si>
  <si>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</si>
  <si>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</si>
  <si>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</si>
  <si>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</si>
  <si>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</si>
  <si>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</si>
  <si>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</si>
  <si>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</si>
  <si>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</si>
  <si>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</si>
  <si>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</si>
  <si>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</si>
  <si>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</si>
  <si>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</si>
  <si>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</si>
  <si>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</si>
  <si>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</si>
  <si>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</si>
  <si>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</si>
  <si>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</si>
  <si>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</si>
  <si>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</si>
  <si>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</si>
  <si>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</si>
  <si>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</si>
  <si>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</si>
  <si>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</si>
  <si>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</si>
  <si>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</si>
  <si>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</si>
  <si>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</si>
  <si>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</si>
  <si>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</si>
  <si>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</si>
  <si>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</si>
  <si>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</si>
  <si>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</si>
  <si>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</si>
  <si>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</si>
  <si>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</si>
  <si>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</si>
  <si>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</si>
  <si>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</si>
  <si>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</si>
  <si>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</si>
  <si>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</si>
  <si>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</si>
  <si>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</si>
  <si>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</si>
  <si>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</si>
  <si>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</si>
  <si>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</si>
  <si>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</si>
  <si>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</si>
  <si>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</si>
  <si>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</si>
  <si>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</si>
  <si>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</si>
  <si>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</si>
  <si>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</si>
  <si>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</si>
  <si>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</si>
  <si>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</si>
  <si>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</si>
  <si>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</si>
  <si>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</si>
  <si>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</si>
  <si>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</si>
  <si>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</si>
  <si>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</si>
  <si>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</si>
  <si>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</si>
  <si>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</si>
  <si>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</si>
  <si>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</si>
  <si>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</si>
  <si>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</si>
  <si>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</si>
  <si>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</si>
  <si>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</si>
  <si>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</si>
  <si>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</si>
  <si>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</si>
  <si>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</si>
  <si>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</si>
  <si>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</si>
  <si>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</si>
  <si>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</si>
  <si>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</si>
  <si>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</si>
  <si>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</si>
  <si>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</si>
  <si>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</si>
  <si>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</si>
  <si>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</si>
  <si>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</si>
  <si>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</si>
  <si>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</si>
  <si>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</si>
  <si>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</si>
  <si>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</si>
  <si>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</si>
  <si>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</si>
  <si>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</si>
  <si>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</si>
  <si>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</si>
  <si>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</si>
  <si>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</si>
  <si>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</si>
  <si>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</si>
  <si>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</si>
  <si>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</si>
  <si>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</si>
  <si>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</si>
  <si>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</si>
  <si>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</si>
  <si>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</si>
  <si>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</si>
  <si>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</si>
  <si>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</si>
  <si>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</si>
  <si>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</si>
  <si>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</si>
  <si>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</si>
  <si>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</si>
  <si>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</si>
  <si>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</si>
  <si>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</si>
  <si>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</si>
  <si>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</si>
  <si>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</si>
  <si>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</si>
  <si>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</si>
  <si>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</si>
  <si>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</si>
  <si>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</si>
  <si>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</si>
  <si>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</si>
  <si>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</si>
  <si>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</si>
  <si>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</si>
  <si>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</si>
  <si>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</si>
  <si>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</si>
  <si>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</si>
  <si>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</si>
  <si>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</si>
  <si>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</si>
  <si>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</si>
  <si>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</si>
  <si>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</si>
  <si>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</si>
  <si>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</si>
  <si>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</si>
  <si>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</si>
  <si>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</si>
  <si>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</si>
  <si>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</si>
  <si>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</si>
  <si>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</si>
  <si>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</si>
  <si>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</si>
  <si>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</si>
  <si>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</si>
  <si>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</si>
  <si>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</si>
  <si>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</si>
  <si>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</si>
  <si>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</si>
  <si>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</si>
  <si>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</si>
  <si>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</si>
  <si>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</si>
  <si>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</si>
  <si>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</si>
  <si>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</si>
  <si>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</si>
  <si>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</si>
  <si>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</si>
  <si>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</si>
  <si>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</si>
  <si>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</si>
  <si>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</si>
  <si>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</si>
  <si>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</si>
  <si>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</si>
  <si>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</si>
  <si>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</si>
  <si>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</si>
  <si>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</si>
  <si>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</si>
  <si>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</si>
  <si>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</si>
  <si>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</si>
  <si>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</si>
  <si>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</si>
  <si>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</si>
  <si>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</si>
  <si>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</si>
  <si>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</si>
  <si>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</si>
  <si>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</si>
  <si>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</si>
  <si>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</si>
  <si>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</si>
  <si>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</si>
  <si>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</si>
  <si>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</si>
  <si>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</si>
  <si>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</si>
  <si>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</si>
  <si>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</si>
  <si>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</si>
  <si>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</si>
  <si>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</si>
  <si>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</si>
  <si>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</si>
  <si>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</si>
  <si>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</si>
  <si>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</si>
  <si>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</si>
  <si>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</si>
  <si>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</si>
  <si>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</si>
  <si>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</si>
  <si>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</si>
  <si>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</si>
  <si>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</si>
  <si>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</si>
  <si>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</si>
  <si>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</si>
  <si>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</si>
  <si>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</si>
  <si>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</si>
  <si>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</si>
  <si>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</si>
  <si>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</si>
  <si>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</si>
  <si>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</si>
  <si>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</si>
  <si>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</si>
  <si>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</si>
  <si>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</si>
  <si>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</si>
  <si>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</si>
  <si>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</si>
  <si>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</si>
  <si>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</si>
  <si>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</si>
  <si>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</si>
  <si>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</si>
  <si>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</si>
  <si>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</si>
  <si>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</si>
  <si>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</si>
  <si>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</si>
  <si>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</si>
  <si>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</si>
  <si>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</si>
  <si>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</si>
  <si>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</si>
  <si>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</si>
  <si>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</si>
  <si>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</si>
  <si>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</si>
  <si>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</si>
  <si>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</si>
  <si>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</si>
  <si>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</si>
  <si>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</si>
  <si>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</si>
  <si>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</si>
  <si>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</si>
  <si>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</si>
  <si>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</si>
  <si>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</si>
  <si>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</si>
  <si>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</si>
  <si>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</si>
  <si>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</si>
  <si>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</si>
  <si>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</si>
  <si>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</si>
  <si>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</si>
  <si>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</si>
  <si>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</si>
  <si>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</si>
  <si>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</si>
  <si>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</si>
  <si>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</si>
  <si>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</si>
  <si>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</si>
  <si>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</si>
  <si>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</si>
  <si>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</si>
  <si>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</si>
  <si>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</si>
  <si>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</si>
  <si>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</si>
  <si>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</si>
  <si>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</si>
  <si>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</si>
  <si>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</si>
  <si>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</si>
  <si>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</si>
  <si>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</si>
  <si>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</si>
  <si>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</si>
  <si>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</si>
  <si>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</si>
  <si>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</si>
  <si>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</si>
  <si>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</si>
  <si>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</si>
  <si>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</si>
  <si>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</si>
  <si>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</si>
  <si>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</si>
  <si>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</si>
  <si>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</si>
  <si>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</si>
  <si>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</si>
  <si>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</si>
  <si>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</si>
  <si>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</si>
  <si>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</si>
  <si>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</si>
  <si>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</si>
  <si>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</si>
  <si>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</si>
  <si>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</si>
  <si>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</si>
  <si>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</si>
  <si>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</si>
  <si>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</si>
  <si>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</si>
  <si>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</si>
  <si>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</si>
  <si>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</si>
  <si>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</si>
  <si>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</si>
  <si>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</si>
  <si>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</si>
  <si>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</si>
  <si>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</si>
  <si>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</si>
  <si>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</si>
  <si>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</si>
  <si>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</si>
  <si>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</si>
  <si>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</si>
  <si>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</si>
  <si>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</si>
  <si>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</si>
  <si>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</si>
  <si>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</si>
  <si>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</si>
  <si>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</si>
  <si>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</si>
  <si>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</si>
  <si>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</si>
  <si>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</si>
  <si>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</si>
  <si>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</si>
  <si>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</si>
  <si>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</si>
  <si>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</si>
  <si>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</si>
  <si>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</si>
  <si>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</si>
  <si>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</si>
  <si>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</si>
  <si>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</si>
  <si>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</si>
  <si>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</si>
  <si>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</si>
  <si>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</si>
  <si>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</si>
  <si>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</si>
  <si>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</si>
  <si>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</si>
  <si>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</si>
  <si>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</si>
  <si>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</si>
  <si>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</si>
  <si>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</si>
  <si>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</si>
  <si>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</si>
  <si>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</si>
  <si>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</si>
  <si>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</si>
  <si>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</si>
  <si>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</si>
  <si>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</si>
  <si>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</si>
  <si>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</si>
  <si>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</si>
  <si>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</si>
  <si>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</si>
  <si>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</si>
  <si>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</si>
  <si>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</si>
  <si>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</si>
  <si>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</si>
  <si>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</si>
  <si>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</si>
  <si>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</si>
  <si>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</si>
  <si>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</si>
  <si>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</si>
  <si>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</si>
  <si>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</si>
  <si>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</si>
  <si>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</si>
  <si>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</si>
  <si>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</si>
  <si>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</si>
  <si>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</si>
  <si>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</si>
  <si>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</si>
  <si>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</si>
  <si>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</si>
  <si>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</si>
  <si>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</si>
  <si>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</si>
  <si>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</si>
  <si>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</si>
  <si>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</si>
  <si>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</si>
  <si>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</si>
  <si>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</si>
  <si>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</si>
  <si>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</si>
  <si>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</si>
  <si>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</si>
  <si>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</si>
  <si>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</si>
  <si>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</si>
  <si>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</si>
  <si>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</si>
  <si>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</si>
  <si>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</si>
  <si>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</si>
  <si>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</si>
  <si>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</si>
  <si>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</si>
  <si>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</si>
  <si>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</si>
  <si>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</si>
  <si>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</si>
  <si>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</si>
  <si>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</si>
  <si>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</si>
  <si>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</si>
  <si>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</si>
  <si>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</si>
  <si>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</si>
  <si>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</si>
  <si>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</si>
  <si>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</si>
  <si>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</si>
  <si>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</si>
  <si>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</si>
  <si>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</si>
  <si>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</si>
  <si>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</si>
  <si>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</si>
  <si>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</si>
  <si>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</si>
  <si>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</si>
  <si>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</si>
  <si>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</si>
  <si>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</si>
  <si>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</si>
  <si>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</si>
  <si>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</si>
  <si>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</si>
  <si>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</si>
  <si>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</si>
  <si>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</si>
  <si>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</si>
  <si>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</si>
  <si>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</si>
  <si>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</si>
  <si>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</si>
  <si>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</si>
  <si>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</si>
  <si>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</si>
  <si>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</si>
  <si>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</si>
  <si>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</si>
  <si>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</si>
  <si>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</si>
  <si>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</si>
  <si>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</si>
  <si>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</si>
  <si>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</si>
  <si>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</si>
  <si>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</si>
  <si>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</si>
  <si>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</si>
  <si>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</si>
  <si>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</si>
  <si>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</si>
  <si>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</si>
  <si>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</si>
  <si>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</si>
  <si>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</si>
  <si>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</si>
  <si>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</si>
  <si>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</si>
  <si>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</si>
  <si>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</si>
  <si>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</si>
  <si>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</si>
  <si>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</si>
  <si>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</si>
  <si>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</si>
  <si>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</si>
  <si>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</si>
  <si>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</si>
  <si>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</si>
  <si>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</si>
  <si>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</si>
  <si>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</si>
  <si>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</si>
  <si>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</si>
  <si>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</si>
  <si>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</si>
  <si>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</si>
  <si>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</si>
  <si>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</si>
  <si>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</si>
  <si>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</si>
  <si>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</si>
  <si>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</si>
  <si>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</si>
  <si>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</si>
  <si>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</si>
  <si>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</si>
  <si>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</si>
  <si>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</si>
  <si>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</si>
  <si>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</si>
  <si>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</si>
  <si>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</si>
  <si>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</si>
  <si>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</si>
  <si>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</si>
  <si>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</si>
  <si>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</si>
  <si>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</si>
  <si>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</si>
  <si>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</si>
  <si>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</si>
  <si>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</si>
  <si>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</si>
  <si>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</si>
  <si>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</si>
  <si>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</si>
  <si>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</si>
  <si>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</si>
  <si>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</si>
  <si>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</si>
  <si>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</si>
  <si>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</si>
  <si>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</si>
  <si>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</si>
  <si>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</si>
  <si>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</si>
  <si>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</si>
  <si>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</si>
  <si>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</si>
  <si>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</si>
  <si>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</si>
  <si>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</si>
  <si>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</si>
  <si>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</si>
  <si>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</si>
  <si>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</si>
  <si>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</si>
  <si>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</si>
  <si>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</si>
  <si>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</si>
  <si>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</si>
  <si>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</si>
  <si>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</si>
  <si>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</si>
  <si>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</si>
  <si>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</si>
  <si>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</si>
  <si>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</si>
  <si>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</si>
  <si>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</si>
  <si>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</si>
  <si>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</si>
  <si>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</si>
  <si>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</si>
  <si>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</si>
  <si>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</si>
  <si>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</si>
  <si>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</si>
  <si>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</si>
  <si>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</si>
  <si>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</si>
  <si>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</si>
  <si>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</si>
  <si>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</si>
  <si>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</si>
  <si>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</si>
  <si>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</si>
  <si>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</si>
  <si>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</si>
  <si>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</si>
  <si>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</si>
  <si>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</si>
  <si>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</si>
  <si>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</si>
  <si>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</si>
  <si>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</si>
  <si>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</si>
  <si>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</si>
  <si>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</si>
  <si>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</si>
  <si>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</si>
  <si>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</si>
  <si>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</si>
  <si>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</si>
  <si>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</si>
  <si>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</si>
  <si>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</si>
  <si>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</si>
  <si>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</si>
  <si>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</si>
  <si>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</si>
  <si>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</si>
  <si>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</si>
  <si>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</si>
  <si>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</si>
  <si>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</si>
  <si>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</si>
  <si>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</si>
  <si>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</si>
  <si>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</si>
  <si>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</si>
  <si>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</si>
  <si>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</si>
  <si>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</si>
  <si>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</si>
  <si>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</si>
  <si>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</si>
  <si>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</si>
  <si>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</si>
  <si>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</si>
  <si>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</si>
  <si>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</si>
  <si>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</si>
  <si>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</si>
  <si>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</si>
  <si>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</si>
  <si>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</si>
  <si>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</si>
  <si>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</si>
  <si>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</si>
  <si>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</si>
  <si>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</si>
  <si>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</si>
  <si>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</si>
  <si>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</si>
  <si>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</si>
  <si>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</si>
  <si>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</si>
  <si>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</si>
  <si>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</si>
  <si>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</si>
  <si>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</si>
  <si>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</si>
  <si>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</si>
  <si>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</si>
  <si>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</si>
  <si>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</si>
  <si>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</si>
  <si>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</si>
  <si>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</si>
  <si>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</si>
  <si>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</si>
  <si>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</si>
  <si>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</si>
  <si>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</si>
  <si>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</si>
  <si>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</si>
  <si>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</si>
  <si>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</si>
  <si>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</si>
  <si>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</si>
  <si>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</si>
  <si>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</si>
  <si>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</si>
  <si>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</si>
  <si>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</si>
  <si>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</si>
  <si>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</si>
  <si>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</si>
  <si>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</si>
  <si>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</si>
  <si>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</si>
  <si>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</si>
  <si>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</si>
  <si>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</si>
  <si>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</si>
  <si>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</si>
  <si>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</si>
  <si>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</si>
  <si>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</si>
  <si>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</si>
  <si>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</si>
  <si>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</si>
  <si>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</si>
  <si>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</si>
  <si>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</si>
  <si>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</si>
  <si>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</si>
  <si>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</si>
  <si>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</si>
  <si>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</si>
  <si>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</si>
  <si>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</si>
  <si>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</si>
  <si>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</si>
  <si>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</si>
  <si>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</si>
  <si>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</si>
  <si>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</si>
  <si>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</si>
  <si>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</si>
  <si>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</si>
  <si>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</si>
  <si>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</si>
  <si>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</si>
  <si>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</si>
  <si>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</si>
  <si>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</si>
  <si>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</si>
  <si>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</si>
  <si>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</si>
  <si>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</si>
  <si>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</si>
  <si>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</si>
  <si>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</si>
  <si>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</si>
  <si>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</si>
  <si>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</si>
  <si>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</si>
  <si>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</si>
  <si>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</si>
  <si>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</si>
  <si>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</si>
  <si>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</si>
  <si>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</si>
  <si>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</si>
  <si>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</si>
  <si>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</si>
  <si>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</si>
  <si>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</si>
  <si>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</si>
  <si>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</si>
  <si>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</si>
  <si>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</si>
  <si>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</si>
  <si>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</si>
  <si>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</si>
  <si>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</si>
  <si>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</si>
  <si>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</si>
  <si>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</si>
  <si>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</si>
  <si>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</si>
  <si>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</si>
  <si>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</si>
  <si>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</si>
  <si>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</si>
  <si>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</si>
  <si>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</si>
  <si>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</si>
  <si>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</si>
  <si>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</si>
  <si>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</si>
  <si>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</si>
  <si>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</si>
  <si>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</si>
  <si>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</si>
  <si>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</si>
  <si>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</si>
  <si>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</si>
  <si>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</si>
  <si>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</si>
  <si>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</si>
  <si>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</si>
  <si>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</si>
  <si>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</si>
  <si>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</si>
  <si>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</si>
  <si>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</si>
  <si>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</si>
  <si>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</si>
  <si>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</si>
  <si>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</si>
  <si>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</si>
  <si>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</si>
  <si>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</si>
  <si>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</si>
  <si>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</si>
  <si>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</si>
  <si>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</si>
  <si>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</si>
  <si>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</si>
  <si>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</si>
  <si>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</si>
  <si>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</si>
  <si>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</si>
  <si>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</si>
  <si>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</si>
  <si>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</si>
  <si>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</si>
  <si>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</si>
  <si>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</si>
  <si>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</si>
  <si>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</si>
  <si>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</si>
  <si>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</si>
  <si>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</si>
  <si>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</si>
  <si>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</si>
  <si>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</si>
  <si>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</si>
  <si>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</si>
  <si>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</si>
  <si>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</si>
  <si>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</si>
  <si>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</si>
  <si>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</si>
  <si>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</si>
  <si>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</si>
  <si>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</si>
  <si>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</si>
  <si>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</si>
  <si>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</si>
  <si>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</si>
  <si>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</si>
  <si>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</si>
  <si>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</si>
  <si>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</si>
  <si>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</si>
  <si>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</si>
  <si>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</si>
  <si>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</si>
  <si>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</si>
  <si>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</si>
  <si>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</si>
  <si>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</si>
  <si>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</si>
  <si>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</si>
  <si>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</si>
  <si>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</si>
  <si>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</si>
  <si>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</si>
  <si>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</si>
  <si>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</si>
  <si>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</si>
  <si>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</si>
  <si>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</si>
  <si>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</si>
  <si>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</si>
  <si>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</si>
  <si>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</si>
  <si>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</si>
  <si>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</si>
  <si>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</si>
  <si>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</si>
  <si>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</si>
  <si>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</si>
  <si>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</si>
  <si>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</si>
  <si>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</si>
  <si>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</si>
  <si>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</si>
  <si>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</si>
  <si>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</si>
  <si>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</si>
  <si>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</si>
  <si>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</si>
  <si>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</si>
  <si>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</si>
  <si>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</si>
  <si>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</si>
  <si>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</si>
  <si>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</si>
  <si>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</si>
  <si>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</si>
  <si>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</si>
  <si>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</si>
  <si>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</si>
  <si>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</si>
  <si>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</si>
  <si>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</si>
  <si>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</si>
  <si>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</si>
  <si>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</si>
  <si>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</si>
  <si>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</si>
  <si>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</si>
  <si>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</si>
  <si>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</si>
  <si>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</si>
  <si>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</si>
  <si>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</si>
  <si>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</si>
  <si>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</si>
  <si>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</si>
  <si>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</si>
  <si>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</si>
  <si>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</si>
  <si>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</si>
  <si>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</si>
  <si>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</si>
  <si>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</si>
  <si>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</si>
  <si>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</si>
  <si>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</si>
  <si>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</si>
  <si>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</si>
  <si>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</si>
  <si>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</si>
  <si>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</si>
  <si>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</si>
  <si>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</si>
  <si>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</si>
  <si>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</si>
  <si>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</si>
  <si>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</si>
  <si>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</si>
  <si>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</si>
  <si>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</si>
  <si>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</si>
  <si>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</si>
  <si>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</si>
  <si>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</si>
  <si>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</si>
  <si>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</si>
  <si>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</si>
  <si>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</si>
  <si>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</si>
  <si>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</si>
  <si>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</si>
  <si>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</si>
  <si>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</si>
  <si>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</si>
  <si>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</si>
  <si>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</si>
  <si>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</si>
  <si>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</si>
  <si>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</si>
  <si>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</si>
  <si>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</si>
  <si>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</si>
  <si>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</si>
  <si>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</si>
  <si>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</si>
  <si>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</si>
  <si>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</si>
  <si>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</si>
  <si>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</si>
  <si>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</si>
  <si>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</si>
  <si>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</si>
  <si>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</si>
  <si>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</si>
  <si>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</si>
  <si>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</si>
  <si>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</si>
  <si>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</si>
  <si>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</si>
  <si>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</si>
  <si>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</si>
  <si>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</si>
  <si>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</si>
  <si>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</si>
  <si>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</si>
  <si>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</si>
  <si>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</si>
  <si>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</si>
  <si>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</si>
  <si>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</si>
  <si>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</si>
  <si>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</si>
  <si>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</si>
  <si>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</si>
  <si>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</si>
  <si>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</si>
  <si>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</si>
  <si>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</si>
  <si>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</si>
  <si>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</si>
  <si>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</si>
  <si>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</si>
  <si>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</si>
  <si>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</si>
  <si>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</si>
  <si>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</si>
  <si>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</si>
  <si>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</si>
  <si>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</si>
  <si>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</si>
  <si>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</si>
  <si>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</si>
  <si>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</si>
  <si>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</si>
  <si>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</si>
  <si>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</si>
  <si>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</si>
  <si>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</si>
  <si>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</si>
  <si>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</si>
  <si>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</si>
  <si>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</si>
  <si>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</si>
  <si>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</si>
  <si>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</si>
  <si>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</si>
  <si>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</si>
  <si>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</si>
  <si>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</si>
  <si>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</si>
  <si>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</si>
  <si>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</si>
  <si>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</si>
  <si>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</si>
  <si>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</si>
  <si>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</si>
  <si>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</si>
  <si>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</si>
  <si>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</si>
  <si>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</si>
  <si>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</si>
  <si>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</si>
  <si>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</si>
  <si>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</si>
  <si>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</si>
  <si>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</si>
  <si>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</si>
  <si>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</si>
  <si>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</si>
  <si>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</si>
  <si>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</si>
  <si>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</si>
  <si>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</si>
  <si>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</si>
  <si>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</si>
  <si>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</si>
  <si>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</si>
  <si>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</si>
  <si>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</si>
  <si>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</si>
  <si>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</si>
  <si>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</si>
  <si>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</si>
  <si>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</si>
  <si>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</si>
  <si>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</si>
  <si>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</si>
  <si>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</si>
  <si>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</si>
  <si>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</si>
  <si>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</si>
  <si>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</si>
  <si>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</si>
  <si>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</si>
  <si>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</si>
  <si>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</si>
  <si>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</si>
  <si>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</si>
  <si>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</si>
  <si>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</si>
  <si>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</si>
  <si>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</si>
  <si>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</si>
  <si>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</si>
  <si>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</si>
  <si>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</si>
  <si>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</si>
  <si>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</si>
  <si>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</si>
  <si>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</si>
  <si>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</si>
  <si>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</si>
  <si>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</si>
  <si>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</si>
  <si>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</si>
  <si>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</si>
  <si>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</si>
  <si>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</si>
  <si>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</si>
  <si>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</si>
  <si>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</si>
  <si>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</si>
  <si>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</si>
  <si>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</si>
  <si>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</si>
  <si>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</si>
  <si>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</si>
  <si>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</si>
  <si>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</si>
  <si>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</si>
  <si>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</si>
  <si>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</si>
  <si>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</si>
  <si>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</si>
  <si>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</si>
  <si>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</si>
  <si>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</si>
  <si>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</si>
  <si>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</si>
  <si>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</si>
  <si>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</si>
  <si>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</si>
  <si>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</si>
  <si>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</si>
  <si>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</si>
  <si>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</si>
  <si>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</si>
  <si>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</si>
  <si>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</si>
  <si>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</si>
  <si>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</si>
  <si>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</si>
  <si>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</si>
  <si>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</si>
  <si>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</si>
  <si>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</si>
  <si>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</si>
  <si>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</si>
  <si>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</si>
  <si>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</si>
  <si>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</si>
  <si>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</si>
  <si>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</si>
  <si>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</si>
  <si>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</si>
  <si>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</si>
  <si>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</si>
  <si>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</si>
  <si>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</si>
  <si>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</si>
  <si>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</si>
  <si>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</si>
  <si>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</si>
  <si>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</si>
  <si>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</si>
  <si>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</si>
  <si>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</si>
  <si>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</si>
  <si>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</si>
  <si>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</si>
  <si>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</si>
  <si>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</si>
  <si>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</si>
  <si>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</si>
  <si>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</si>
  <si>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</si>
  <si>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</si>
  <si>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</si>
  <si>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</si>
  <si>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</si>
  <si>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</si>
  <si>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</si>
  <si>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</si>
  <si>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</si>
  <si>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</si>
  <si>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</si>
  <si>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</si>
  <si>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</si>
  <si>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</si>
  <si>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</si>
  <si>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</si>
  <si>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</si>
  <si>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</si>
  <si>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</si>
  <si>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</si>
  <si>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</si>
  <si>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</si>
  <si>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</si>
  <si>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</si>
  <si>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</si>
  <si>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</si>
  <si>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</si>
  <si>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</si>
  <si>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</si>
  <si>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</si>
  <si>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</si>
  <si>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</si>
  <si>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</si>
  <si>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</si>
  <si>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</si>
  <si>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</si>
  <si>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</si>
  <si>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</si>
  <si>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</si>
  <si>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</si>
  <si>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</si>
  <si>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</si>
  <si>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</si>
  <si>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</si>
  <si>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</si>
  <si>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</si>
  <si>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</si>
  <si>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</si>
  <si>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</si>
  <si>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</si>
  <si>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</si>
  <si>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</si>
  <si>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</si>
  <si>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</si>
  <si>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</si>
  <si>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</si>
  <si>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</si>
  <si>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</si>
  <si>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</si>
  <si>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</si>
  <si>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</si>
  <si>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</si>
  <si>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</si>
  <si>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</si>
  <si>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</si>
  <si>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</si>
  <si>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</si>
  <si>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</si>
  <si>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</si>
  <si>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</si>
  <si>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</si>
  <si>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</si>
  <si>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</si>
  <si>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</si>
  <si>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</si>
  <si>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</si>
  <si>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</si>
  <si>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</si>
  <si>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</si>
  <si>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</si>
  <si>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</si>
  <si>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</si>
  <si>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</si>
  <si>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</si>
  <si>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</si>
  <si>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</si>
  <si>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</si>
  <si>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</si>
  <si>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</si>
  <si>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</si>
  <si>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</si>
  <si>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</si>
  <si>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</si>
  <si>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</si>
  <si>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</si>
  <si>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</si>
  <si>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</si>
  <si>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</si>
  <si>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</si>
  <si>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</si>
  <si>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</si>
  <si>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</si>
  <si>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</si>
  <si>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</si>
  <si>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</si>
  <si>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</si>
  <si>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</si>
  <si>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</si>
  <si>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</si>
  <si>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</si>
  <si>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</si>
  <si>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</si>
  <si>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</si>
  <si>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</si>
  <si>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</si>
  <si>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</si>
  <si>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</si>
  <si>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</si>
  <si>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</si>
  <si>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</si>
  <si>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</si>
  <si>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</si>
  <si>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</si>
  <si>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</si>
  <si>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</si>
  <si>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</si>
  <si>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</si>
  <si>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</si>
  <si>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</si>
  <si>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</si>
  <si>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</si>
  <si>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</si>
  <si>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</si>
  <si>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</si>
  <si>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</si>
  <si>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</si>
  <si>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</si>
  <si>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</si>
  <si>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</si>
  <si>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</si>
  <si>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</si>
  <si>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</si>
  <si>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</si>
  <si>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</si>
  <si>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</si>
  <si>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</si>
  <si>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</si>
  <si>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</si>
  <si>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</si>
  <si>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</si>
  <si>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</si>
  <si>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</si>
  <si>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</si>
  <si>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</si>
  <si>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</si>
  <si>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</si>
  <si>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</si>
  <si>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</si>
  <si>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</si>
  <si>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</si>
  <si>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</si>
  <si>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</si>
  <si>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</si>
  <si>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</si>
  <si>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</si>
  <si>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</si>
  <si>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</si>
  <si>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</si>
  <si>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</si>
  <si>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</si>
  <si>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</si>
  <si>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</si>
  <si>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</si>
  <si>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</si>
  <si>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</si>
  <si>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</si>
  <si>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</si>
  <si>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</si>
  <si>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</si>
  <si>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</si>
  <si>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</si>
  <si>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</si>
  <si>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</si>
  <si>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</si>
  <si>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</si>
  <si>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</si>
  <si>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</si>
  <si>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</si>
  <si>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</si>
  <si>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</si>
  <si>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</si>
  <si>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</si>
  <si>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</si>
  <si>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</si>
  <si>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</si>
  <si>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</si>
  <si>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</si>
  <si>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</si>
  <si>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</si>
  <si>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</si>
  <si>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</si>
  <si>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</si>
  <si>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</si>
  <si>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</si>
  <si>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</si>
  <si>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</si>
  <si>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</si>
  <si>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</si>
  <si>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</si>
  <si>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</si>
  <si>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</si>
  <si>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</si>
  <si>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</si>
  <si>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</si>
  <si>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</si>
  <si>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</si>
  <si>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</si>
  <si>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</si>
  <si>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</si>
  <si>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</si>
  <si>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</si>
  <si>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</si>
  <si>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</si>
  <si>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</si>
  <si>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</si>
  <si>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</si>
  <si>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</si>
  <si>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</si>
  <si>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</si>
  <si>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</si>
  <si>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</si>
  <si>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</si>
  <si>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</si>
  <si>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</si>
  <si>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</si>
  <si>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</si>
  <si>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</si>
  <si>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</si>
  <si>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</si>
  <si>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</si>
  <si>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</si>
  <si>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</si>
  <si>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</si>
  <si>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</si>
  <si>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</si>
  <si>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</si>
  <si>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</si>
  <si>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</si>
  <si>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</si>
  <si>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</si>
  <si>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</si>
  <si>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</si>
  <si>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</si>
  <si>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</si>
  <si>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</si>
  <si>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</si>
  <si>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</si>
  <si>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</si>
  <si>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</si>
  <si>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</si>
  <si>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</si>
  <si>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</si>
  <si>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</si>
  <si>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</si>
  <si>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</si>
  <si>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</si>
  <si>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</si>
  <si>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</si>
  <si>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</si>
  <si>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</si>
  <si>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</si>
  <si>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</si>
  <si>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</si>
  <si>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</si>
  <si>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</si>
  <si>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</si>
  <si>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</si>
  <si>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</si>
  <si>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</si>
  <si>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</si>
  <si>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</si>
  <si>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</si>
  <si>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</si>
  <si>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</si>
  <si>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</si>
  <si>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</si>
  <si>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</si>
  <si>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</si>
  <si>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</si>
  <si>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</si>
  <si>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</si>
  <si>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</si>
  <si>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</si>
  <si>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</si>
  <si>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</si>
  <si>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</si>
  <si>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</si>
  <si>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</si>
  <si>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</si>
  <si>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</si>
  <si>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</si>
  <si>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</si>
  <si>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</si>
  <si>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</si>
  <si>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</si>
  <si>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</si>
  <si>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</si>
  <si>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</si>
  <si>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</si>
  <si>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</si>
  <si>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</si>
  <si>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</si>
  <si>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</si>
  <si>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</si>
  <si>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</si>
  <si>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</si>
  <si>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</si>
  <si>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</si>
  <si>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</si>
  <si>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</si>
  <si>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</si>
  <si>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</si>
  <si>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</si>
  <si>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</si>
  <si>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</si>
  <si>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</si>
  <si>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</si>
  <si>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</si>
  <si>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</si>
  <si>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</si>
  <si>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</si>
  <si>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</si>
  <si>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</si>
  <si>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</si>
  <si>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</si>
  <si>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</si>
  <si>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</si>
  <si>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</si>
  <si>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</si>
  <si>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</si>
  <si>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</si>
  <si>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</si>
  <si>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</si>
  <si>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</si>
  <si>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</si>
  <si>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</si>
  <si>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</si>
  <si>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</si>
  <si>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</si>
  <si>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</si>
  <si>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</si>
  <si>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</si>
  <si>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</si>
  <si>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</si>
  <si>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</si>
  <si>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</si>
  <si>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</si>
  <si>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</si>
  <si>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</si>
  <si>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</si>
  <si>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</si>
  <si>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</si>
  <si>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</si>
  <si>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</si>
  <si>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</si>
  <si>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</si>
  <si>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</si>
  <si>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</si>
  <si>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</si>
  <si>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</si>
  <si>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</si>
  <si>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</si>
  <si>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</si>
  <si>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</si>
  <si>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</si>
  <si>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</si>
  <si>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</si>
  <si>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</si>
  <si>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</si>
  <si>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</si>
  <si>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</si>
  <si>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</si>
  <si>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</si>
  <si>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</si>
  <si>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</si>
  <si>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</si>
  <si>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</si>
  <si>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</si>
  <si>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</si>
  <si>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</si>
  <si>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</si>
  <si>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</si>
  <si>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</si>
  <si>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</si>
  <si>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</si>
  <si>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</si>
  <si>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</si>
  <si>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</si>
  <si>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</si>
  <si>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</si>
  <si>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</si>
  <si>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</si>
  <si>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</si>
  <si>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</si>
  <si>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</si>
  <si>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</si>
  <si>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</si>
  <si>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</si>
  <si>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</si>
  <si>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</si>
  <si>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</si>
  <si>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</si>
  <si>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</si>
  <si>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</si>
  <si>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</si>
  <si>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</si>
  <si>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</si>
  <si>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</si>
  <si>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</si>
  <si>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</si>
  <si>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</si>
  <si>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</si>
  <si>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</si>
  <si>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</si>
  <si>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</si>
  <si>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</si>
  <si>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</si>
  <si>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</si>
  <si>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</si>
  <si>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</si>
  <si>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</si>
  <si>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</si>
  <si>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</si>
  <si>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</si>
  <si>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</si>
  <si>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</si>
  <si>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</si>
  <si>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</si>
  <si>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</si>
  <si>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</si>
  <si>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</si>
  <si>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</si>
  <si>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</si>
  <si>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</si>
  <si>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</si>
  <si>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</si>
  <si>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</si>
  <si>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</si>
  <si>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</si>
  <si>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</si>
  <si>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</si>
  <si>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</si>
  <si>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</si>
  <si>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</si>
  <si>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</si>
  <si>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</si>
  <si>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</si>
  <si>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</si>
  <si>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</si>
  <si>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</si>
  <si>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</si>
  <si>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</si>
  <si>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</si>
  <si>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</si>
  <si>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</si>
  <si>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</si>
  <si>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</si>
  <si>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</si>
  <si>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</si>
  <si>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</si>
  <si>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</si>
  <si>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</si>
  <si>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</si>
  <si>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</si>
  <si>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</si>
  <si>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</si>
  <si>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</si>
  <si>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</si>
  <si>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</si>
  <si>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</si>
  <si>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</si>
  <si>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</si>
  <si>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</si>
  <si>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</si>
  <si>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</si>
  <si>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</si>
  <si>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</si>
  <si>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</si>
  <si>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</si>
  <si>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</si>
  <si>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</si>
  <si>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</si>
  <si>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</si>
  <si>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</si>
  <si>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</si>
  <si>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</si>
  <si>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</si>
  <si>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</si>
  <si>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</si>
  <si>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</si>
  <si>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</si>
  <si>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</si>
  <si>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</si>
  <si>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</si>
  <si>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</si>
  <si>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</si>
  <si>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</si>
  <si>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</si>
  <si>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</si>
  <si>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</si>
  <si>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</si>
  <si>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</si>
  <si>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</si>
  <si>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</si>
  <si>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</si>
  <si>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</si>
  <si>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</si>
  <si>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</si>
  <si>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</si>
  <si>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</si>
  <si>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</si>
  <si>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</si>
  <si>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</si>
  <si>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</si>
  <si>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</si>
  <si>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</si>
  <si>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</si>
  <si>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</si>
  <si>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</si>
  <si>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</si>
  <si>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</si>
  <si>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</si>
  <si>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</si>
  <si>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</si>
  <si>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</si>
  <si>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</si>
  <si>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</si>
  <si>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</si>
  <si>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</si>
  <si>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</si>
  <si>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</si>
  <si>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</si>
  <si>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</si>
  <si>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</si>
  <si>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</si>
  <si>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</si>
  <si>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</si>
  <si>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</si>
  <si>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</si>
  <si>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</si>
  <si>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</si>
  <si>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</si>
  <si>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</si>
  <si>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</si>
  <si>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</si>
  <si>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</si>
  <si>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</si>
  <si>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</si>
  <si>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</si>
  <si>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</si>
  <si>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</si>
  <si>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</si>
  <si>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</si>
  <si>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</si>
  <si>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</si>
  <si>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</si>
  <si>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</si>
  <si>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</si>
  <si>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</si>
  <si>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</si>
  <si>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</si>
  <si>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</si>
  <si>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</si>
  <si>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</si>
  <si>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</si>
  <si>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</si>
  <si>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</si>
  <si>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</si>
  <si>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</si>
  <si>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</si>
  <si>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</si>
  <si>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</si>
  <si>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</si>
  <si>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</si>
  <si>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</si>
  <si>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</si>
  <si>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</si>
  <si>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</si>
  <si>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</si>
  <si>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</si>
  <si>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</si>
  <si>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</si>
  <si>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</si>
  <si>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</si>
  <si>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</si>
  <si>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</si>
  <si>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</si>
  <si>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</si>
  <si>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</si>
  <si>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</si>
  <si>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</si>
  <si>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</si>
  <si>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</si>
  <si>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</si>
  <si>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</si>
  <si>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</si>
  <si>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</si>
  <si>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</si>
  <si>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</si>
  <si>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</si>
  <si>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</si>
  <si>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</si>
  <si>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</si>
  <si>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</si>
  <si>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</si>
  <si>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</si>
  <si>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</si>
  <si>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</si>
  <si>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</si>
  <si>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</si>
  <si>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</si>
  <si>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</si>
  <si>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</si>
  <si>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</si>
  <si>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</si>
  <si>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</si>
  <si>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</si>
  <si>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</si>
  <si>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</si>
  <si>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</si>
  <si>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</si>
  <si>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</si>
  <si>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</si>
  <si>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</si>
  <si>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</si>
  <si>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</si>
  <si>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</si>
  <si>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</si>
  <si>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</si>
  <si>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</si>
  <si>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</si>
  <si>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</si>
  <si>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</si>
  <si>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</si>
  <si>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</si>
  <si>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</si>
  <si>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</si>
  <si>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</si>
  <si>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</si>
  <si>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</si>
  <si>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</si>
  <si>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</si>
  <si>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</si>
  <si>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</si>
  <si>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</si>
  <si>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</si>
  <si>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</si>
  <si>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</si>
  <si>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</si>
  <si>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</si>
  <si>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</si>
  <si>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</si>
  <si>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</si>
  <si>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</si>
  <si>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</si>
  <si>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</si>
  <si>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</si>
  <si>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</si>
  <si>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</si>
  <si>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</si>
  <si>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</si>
  <si>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</si>
  <si>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</si>
  <si>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</si>
  <si>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</si>
  <si>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</si>
  <si>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</si>
  <si>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</si>
  <si>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</si>
  <si>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</si>
  <si>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</si>
  <si>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</si>
  <si>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</si>
  <si>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</si>
  <si>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</si>
  <si>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</si>
  <si>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</si>
  <si>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</si>
  <si>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</si>
  <si>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</si>
  <si>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</si>
  <si>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</si>
  <si>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</si>
  <si>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</si>
  <si>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</si>
  <si>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</si>
  <si>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</si>
  <si>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</si>
  <si>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</si>
  <si>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</si>
  <si>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</si>
  <si>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</si>
  <si>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</si>
  <si>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</si>
  <si>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</si>
  <si>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</si>
  <si>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</si>
  <si>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</si>
  <si>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</si>
  <si>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</si>
  <si>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</si>
  <si>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</si>
  <si>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</si>
  <si>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</si>
  <si>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</si>
  <si>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</si>
  <si>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</si>
  <si>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</si>
  <si>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</si>
  <si>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</si>
  <si>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</si>
  <si>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</si>
  <si>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</si>
  <si>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</si>
  <si>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</si>
  <si>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</si>
  <si>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</si>
  <si>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</si>
  <si>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</si>
  <si>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</si>
  <si>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</si>
  <si>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</si>
  <si>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</si>
  <si>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</si>
  <si>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</si>
  <si>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</si>
  <si>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</si>
  <si>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</si>
  <si>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</si>
  <si>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</si>
  <si>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</si>
  <si>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</si>
  <si>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</si>
  <si>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</si>
  <si>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</si>
  <si>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</si>
  <si>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</si>
  <si>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</si>
  <si>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</si>
  <si>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</si>
  <si>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</si>
  <si>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</si>
  <si>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</si>
  <si>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</si>
  <si>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</si>
  <si>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</si>
  <si>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</si>
  <si>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</si>
  <si>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</si>
  <si>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</si>
  <si>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</si>
  <si>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</si>
  <si>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</si>
  <si>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</si>
  <si>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</si>
  <si>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</si>
  <si>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</si>
  <si>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</si>
  <si>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</si>
  <si>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</si>
  <si>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</si>
  <si>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</si>
  <si>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</si>
  <si>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</si>
  <si>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</si>
  <si>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</si>
  <si>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</si>
  <si>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</si>
  <si>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</si>
  <si>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</si>
  <si>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</si>
  <si>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</si>
  <si>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</si>
  <si>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</si>
  <si>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</si>
  <si>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</si>
  <si>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</si>
  <si>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</si>
  <si>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</si>
  <si>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</si>
  <si>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</si>
  <si>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</si>
  <si>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</si>
  <si>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</si>
  <si>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</si>
  <si>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</si>
  <si>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</si>
  <si>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</si>
  <si>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</si>
  <si>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</si>
  <si>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</si>
  <si>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</si>
  <si>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</si>
  <si>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</si>
  <si>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</si>
  <si>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</si>
  <si>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</si>
  <si>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</si>
  <si>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</si>
  <si>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</si>
  <si>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</si>
  <si>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</si>
  <si>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</si>
  <si>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</si>
  <si>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</si>
  <si>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</si>
  <si>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</si>
  <si>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</si>
  <si>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</si>
  <si>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</si>
  <si>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</si>
  <si>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</si>
  <si>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</si>
  <si>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</si>
  <si>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</si>
  <si>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</si>
  <si>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</si>
  <si>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</si>
  <si>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</si>
  <si>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</si>
  <si>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</si>
  <si>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</si>
  <si>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</si>
  <si>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</si>
  <si>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</si>
  <si>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</si>
  <si>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</si>
  <si>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</si>
  <si>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</si>
  <si>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</si>
  <si>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</si>
  <si>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</si>
  <si>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</si>
  <si>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</si>
  <si>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</si>
  <si>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</si>
  <si>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</si>
  <si>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</si>
  <si>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</si>
  <si>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</si>
  <si>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</si>
  <si>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</si>
  <si>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</si>
  <si>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</si>
  <si>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</si>
  <si>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</si>
  <si>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</si>
  <si>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</si>
  <si>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</si>
  <si>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</si>
  <si>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</si>
  <si>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</si>
  <si>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</si>
  <si>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</si>
  <si>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</si>
  <si>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</si>
  <si>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</si>
  <si>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</si>
  <si>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</si>
  <si>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</si>
  <si>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</si>
  <si>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</si>
  <si>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</si>
  <si>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</si>
  <si>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</si>
  <si>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</si>
  <si>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</si>
  <si>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</si>
  <si>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</si>
  <si>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</si>
  <si>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</si>
  <si>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</si>
  <si>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</si>
  <si>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</si>
  <si>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</si>
  <si>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</si>
  <si>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</si>
  <si>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</si>
  <si>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</si>
  <si>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</si>
  <si>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</si>
  <si>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</si>
  <si>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</si>
  <si>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</si>
  <si>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</si>
  <si>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</si>
  <si>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</si>
  <si>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</si>
  <si>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</si>
  <si>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</si>
  <si>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</si>
  <si>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</si>
  <si>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</si>
  <si>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</si>
  <si>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</si>
  <si>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</si>
  <si>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</si>
  <si>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</si>
  <si>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</si>
  <si>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</si>
  <si>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</si>
  <si>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</si>
  <si>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</si>
  <si>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</si>
  <si>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</si>
  <si>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</si>
  <si>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</si>
  <si>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</si>
  <si>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</si>
  <si>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</si>
  <si>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</si>
  <si>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</si>
  <si>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</si>
  <si>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</si>
  <si>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</si>
  <si>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</si>
  <si>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</si>
  <si>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</si>
  <si>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</si>
  <si>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</si>
  <si>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</si>
  <si>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</si>
  <si>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</si>
  <si>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</si>
  <si>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</si>
  <si>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</si>
  <si>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</si>
  <si>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</si>
  <si>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</si>
  <si>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</si>
  <si>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</si>
  <si>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</si>
  <si>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</si>
  <si>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</si>
  <si>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</si>
  <si>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</si>
  <si>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</si>
  <si>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</si>
  <si>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</si>
  <si>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</si>
  <si>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</si>
  <si>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</si>
  <si>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</si>
  <si>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</si>
  <si>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</si>
  <si>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</si>
  <si>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</si>
  <si>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</si>
  <si>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</si>
  <si>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</si>
  <si>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</si>
  <si>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</si>
  <si>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</si>
  <si>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</si>
  <si>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</si>
  <si>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</si>
  <si>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</si>
  <si>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</si>
  <si>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</si>
  <si>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</si>
  <si>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</si>
  <si>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</si>
  <si>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</si>
  <si>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</si>
  <si>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</si>
  <si>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</si>
  <si>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</si>
  <si>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</si>
  <si>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</si>
  <si>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</si>
  <si>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</si>
  <si>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</si>
  <si>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</si>
  <si>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</si>
  <si>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</si>
  <si>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</si>
  <si>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</si>
  <si>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</si>
  <si>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</si>
  <si>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</si>
  <si>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</si>
  <si>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</si>
  <si>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</si>
  <si>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</si>
  <si>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</si>
  <si>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</si>
  <si>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</si>
  <si>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</si>
  <si>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</si>
  <si>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</si>
  <si>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</si>
  <si>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</si>
  <si>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</si>
  <si>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</si>
  <si>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</si>
  <si>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</si>
  <si>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</si>
  <si>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</si>
  <si>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</si>
  <si>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</si>
  <si>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</si>
  <si>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</si>
  <si>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</si>
  <si>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</si>
  <si>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</si>
  <si>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</si>
  <si>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</si>
  <si>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</si>
  <si>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</si>
  <si>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</si>
  <si>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</si>
  <si>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</si>
  <si>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</si>
  <si>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</si>
  <si>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</si>
  <si>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</si>
  <si>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</si>
  <si>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</si>
  <si>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</si>
  <si>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</si>
  <si>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</si>
  <si>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</si>
  <si>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</si>
  <si>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</si>
  <si>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</si>
  <si>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</si>
  <si>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</si>
  <si>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</si>
  <si>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</si>
  <si>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</si>
  <si>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</si>
  <si>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</si>
  <si>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</si>
  <si>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</si>
  <si>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</si>
  <si>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</si>
  <si>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</si>
  <si>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</si>
  <si>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</si>
  <si>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</si>
  <si>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</si>
  <si>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</si>
  <si>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</si>
  <si>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</si>
  <si>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</si>
  <si>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</si>
  <si>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</si>
  <si>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</si>
  <si>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</si>
  <si>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</si>
  <si>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</si>
  <si>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</si>
  <si>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</si>
  <si>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</si>
  <si>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</si>
  <si>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</si>
  <si>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</si>
  <si>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</si>
  <si>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</si>
  <si>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</si>
  <si>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</si>
  <si>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</si>
  <si>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</si>
  <si>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</si>
  <si>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</si>
  <si>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</si>
  <si>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</si>
  <si>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</si>
  <si>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</si>
  <si>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</si>
  <si>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</si>
  <si>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</si>
  <si>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</si>
  <si>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</si>
  <si>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</si>
  <si>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</si>
  <si>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</si>
  <si>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</si>
  <si>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</si>
  <si>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</si>
  <si>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</si>
  <si>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</si>
  <si>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</si>
  <si>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</si>
  <si>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</si>
  <si>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</si>
  <si>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</si>
  <si>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</si>
  <si>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</si>
  <si>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</si>
  <si>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</si>
  <si>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</si>
  <si>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</si>
  <si>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</si>
  <si>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</si>
  <si>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</si>
  <si>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</si>
  <si>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</si>
  <si>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</si>
  <si>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</si>
  <si>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</si>
  <si>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</si>
  <si>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</si>
  <si>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</si>
  <si>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</si>
  <si>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</si>
  <si>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</si>
  <si>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</si>
  <si>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</si>
  <si>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</si>
  <si>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</si>
  <si>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</si>
  <si>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</si>
  <si>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</si>
  <si>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</si>
  <si>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</si>
  <si>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</si>
  <si>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</si>
  <si>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</si>
  <si>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</si>
  <si>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</si>
  <si>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</si>
  <si>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</si>
  <si>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</si>
  <si>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</si>
  <si>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</si>
  <si>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</si>
  <si>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</si>
  <si>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</si>
  <si>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</si>
  <si>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</si>
  <si>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</si>
  <si>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</si>
  <si>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</si>
  <si>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</si>
  <si>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</si>
  <si>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</si>
  <si>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</si>
  <si>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</si>
  <si>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</si>
  <si>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</si>
  <si>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</si>
  <si>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</si>
  <si>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</si>
  <si>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</si>
  <si>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</si>
  <si>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</si>
  <si>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</si>
  <si>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</si>
  <si>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</si>
  <si>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</si>
  <si>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</si>
  <si>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</si>
  <si>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</si>
  <si>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</si>
  <si>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</si>
  <si>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</si>
  <si>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</si>
  <si>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</si>
  <si>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</si>
  <si>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</si>
  <si>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</si>
  <si>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</si>
  <si>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</si>
  <si>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</si>
  <si>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</si>
  <si>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</si>
  <si>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</si>
  <si>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</si>
  <si>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</si>
  <si>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</si>
  <si>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</si>
  <si>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</si>
  <si>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</si>
  <si>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</si>
  <si>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</si>
  <si>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</si>
  <si>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</si>
  <si>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</si>
  <si>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</si>
  <si>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</si>
  <si>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</si>
  <si>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</si>
  <si>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</si>
  <si>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</si>
  <si>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</si>
  <si>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</si>
  <si>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</si>
  <si>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</si>
  <si>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</si>
  <si>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</si>
  <si>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</si>
  <si>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</si>
  <si>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</si>
  <si>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</si>
  <si>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</si>
  <si>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</si>
  <si>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</si>
  <si>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</si>
  <si>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</si>
  <si>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</si>
  <si>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</si>
  <si>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</si>
  <si>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</si>
  <si>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</si>
  <si>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</si>
  <si>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</si>
  <si>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</si>
  <si>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</si>
  <si>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</si>
  <si>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</si>
  <si>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</si>
  <si>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</si>
  <si>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</si>
  <si>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</si>
  <si>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</si>
  <si>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</si>
  <si>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</si>
  <si>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</si>
  <si>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</si>
  <si>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</si>
  <si>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</si>
  <si>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</si>
  <si>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</si>
  <si>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</si>
  <si>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</si>
  <si>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</si>
  <si>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</si>
  <si>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</si>
  <si>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</si>
  <si>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</si>
  <si>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</si>
  <si>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</si>
  <si>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</si>
  <si>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</si>
  <si>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</si>
  <si>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</si>
  <si>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</si>
  <si>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</si>
  <si>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</si>
  <si>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</si>
  <si>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</si>
  <si>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</si>
  <si>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</si>
  <si>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</si>
  <si>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</si>
  <si>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</si>
  <si>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</si>
  <si>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</si>
  <si>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</si>
  <si>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</si>
  <si>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</si>
  <si>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</si>
  <si>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</si>
  <si>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</si>
  <si>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</si>
  <si>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</si>
  <si>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</si>
  <si>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</si>
  <si>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</si>
  <si>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</si>
  <si>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</si>
  <si>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</si>
  <si>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</si>
  <si>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</si>
  <si>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</si>
  <si>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</si>
  <si>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</si>
  <si>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</si>
  <si>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</si>
  <si>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</si>
  <si>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</si>
  <si>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</si>
  <si>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</si>
  <si>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</si>
  <si>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</si>
  <si>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</si>
  <si>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</si>
  <si>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</si>
  <si>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</si>
  <si>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</si>
  <si>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</si>
  <si>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</si>
  <si>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</si>
  <si>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</si>
  <si>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</si>
  <si>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</si>
  <si>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</si>
  <si>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</si>
  <si>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</si>
  <si>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</si>
  <si>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</si>
  <si>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</si>
  <si>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</si>
  <si>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</si>
  <si>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</si>
  <si>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</si>
  <si>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</si>
  <si>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</si>
  <si>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</si>
  <si>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</si>
  <si>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</si>
  <si>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</si>
  <si>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</si>
  <si>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</si>
  <si>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</si>
  <si>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</si>
  <si>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</si>
  <si>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</si>
  <si>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</si>
  <si>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</si>
  <si>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</si>
  <si>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</si>
  <si>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</si>
  <si>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</si>
  <si>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</si>
  <si>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</si>
  <si>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</si>
  <si>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</si>
  <si>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</si>
  <si>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</si>
  <si>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</si>
  <si>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</si>
  <si>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</si>
  <si>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</si>
  <si>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</si>
  <si>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</si>
  <si>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</si>
  <si>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</si>
  <si>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</si>
  <si>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</si>
  <si>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</si>
  <si>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</si>
  <si>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</si>
  <si>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</si>
  <si>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</si>
  <si>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</si>
  <si>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</si>
  <si>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</si>
  <si>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</si>
  <si>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</si>
  <si>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</si>
  <si>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</si>
  <si>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</si>
  <si>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</si>
  <si>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</si>
  <si>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</si>
  <si>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</si>
  <si>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</si>
  <si>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</si>
  <si>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</si>
  <si>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</si>
  <si>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</si>
  <si>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</si>
  <si>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</si>
  <si>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</si>
  <si>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</si>
  <si>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</si>
  <si>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</si>
  <si>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</si>
  <si>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</si>
  <si>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</si>
  <si>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</si>
  <si>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</si>
  <si>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</si>
  <si>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</si>
  <si>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</si>
  <si>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</si>
  <si>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</si>
  <si>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</si>
  <si>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</si>
  <si>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</si>
  <si>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</si>
  <si>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</si>
  <si>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</si>
  <si>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</si>
  <si>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</si>
  <si>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</si>
  <si>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</si>
  <si>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</si>
  <si>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</si>
  <si>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</si>
  <si>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</si>
  <si>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</si>
  <si>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</si>
  <si>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</si>
  <si>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</si>
  <si>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</si>
  <si>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</si>
  <si>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</si>
  <si>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</si>
  <si>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</si>
  <si>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</si>
  <si>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</si>
  <si>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</si>
  <si>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</si>
  <si>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</si>
  <si>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</si>
  <si>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</si>
  <si>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</si>
  <si>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</si>
  <si>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</si>
  <si>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</si>
  <si>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</si>
  <si>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</si>
  <si>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</si>
  <si>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</si>
  <si>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</si>
  <si>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</si>
  <si>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</si>
  <si>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</si>
  <si>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</si>
  <si>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</si>
  <si>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</si>
  <si>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</si>
  <si>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</si>
  <si>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</si>
  <si>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</si>
  <si>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</si>
  <si>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</si>
  <si>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</si>
  <si>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</si>
  <si>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</si>
  <si>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</si>
  <si>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</si>
  <si>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</si>
  <si>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</si>
  <si>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</si>
  <si>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</si>
  <si>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</si>
  <si>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</si>
  <si>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</si>
  <si>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</si>
  <si>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</si>
  <si>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</si>
  <si>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</si>
  <si>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</si>
  <si>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</si>
  <si>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</si>
  <si>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</si>
  <si>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</si>
  <si>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</si>
  <si>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</si>
  <si>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</si>
  <si>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</si>
  <si>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</si>
  <si>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</si>
  <si>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</si>
  <si>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</si>
  <si>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</si>
  <si>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</si>
  <si>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</si>
  <si>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</si>
  <si>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</si>
  <si>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</si>
  <si>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</si>
  <si>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</si>
  <si>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</si>
  <si>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</si>
  <si>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</si>
  <si>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</si>
  <si>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</si>
  <si>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</si>
  <si>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</si>
  <si>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</si>
  <si>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</si>
  <si>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</si>
  <si>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</si>
  <si>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</si>
  <si>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</si>
  <si>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</si>
  <si>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</si>
  <si>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</si>
  <si>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</si>
  <si>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</si>
  <si>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</si>
  <si>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</si>
  <si>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</si>
  <si>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</si>
  <si>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</si>
  <si>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</si>
  <si>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</si>
  <si>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</si>
  <si>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</si>
  <si>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</si>
  <si>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</si>
  <si>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</si>
  <si>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</si>
  <si>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</si>
  <si>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</si>
  <si>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</si>
  <si>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</si>
  <si>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</si>
  <si>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</si>
  <si>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</si>
  <si>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</si>
  <si>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</si>
  <si>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</si>
  <si>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</si>
  <si>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</si>
  <si>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</si>
  <si>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</si>
  <si>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</si>
  <si>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</si>
  <si>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</si>
  <si>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</si>
  <si>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</si>
  <si>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</si>
  <si>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</si>
  <si>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</si>
  <si>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</si>
  <si>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</si>
  <si>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</si>
  <si>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</si>
  <si>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</si>
  <si>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</si>
  <si>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</si>
  <si>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</si>
  <si>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</si>
  <si>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</si>
  <si>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</si>
  <si>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</si>
  <si>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</si>
  <si>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</si>
  <si>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</si>
  <si>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</si>
  <si>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</si>
  <si>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</si>
  <si>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</si>
  <si>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</si>
  <si>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</si>
  <si>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</si>
  <si>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</si>
  <si>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</si>
  <si>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</si>
  <si>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</si>
  <si>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</si>
  <si>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</si>
  <si>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</si>
  <si>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</si>
  <si>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</si>
  <si>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</si>
  <si>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</si>
  <si>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</si>
  <si>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</si>
  <si>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</si>
  <si>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</si>
  <si>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</si>
  <si>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</si>
  <si>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</si>
  <si>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</si>
  <si>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</si>
  <si>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</si>
  <si>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</si>
  <si>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</si>
  <si>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</si>
  <si>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</si>
  <si>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</si>
  <si>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</si>
  <si>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</si>
  <si>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</si>
  <si>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</si>
  <si>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</si>
  <si>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</si>
  <si>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</si>
  <si>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</si>
  <si>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</si>
  <si>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</si>
  <si>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</si>
  <si>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</si>
  <si>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</si>
  <si>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</si>
  <si>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</si>
  <si>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</si>
  <si>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</si>
  <si>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</si>
  <si>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</si>
  <si>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</si>
  <si>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</si>
  <si>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</si>
  <si>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</si>
  <si>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</si>
  <si>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</si>
  <si>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</si>
  <si>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</si>
  <si>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</si>
  <si>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</si>
  <si>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</si>
  <si>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</si>
  <si>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</si>
  <si>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</si>
  <si>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</si>
  <si>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</si>
  <si>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</si>
  <si>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</si>
  <si>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</si>
  <si>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</si>
  <si>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</si>
  <si>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</si>
  <si>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</si>
  <si>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</si>
  <si>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</si>
  <si>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</si>
  <si>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</si>
  <si>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</si>
  <si>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</si>
  <si>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</si>
  <si>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</si>
  <si>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</si>
  <si>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</si>
  <si>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</si>
  <si>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</si>
  <si>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</si>
  <si>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</si>
  <si>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</si>
  <si>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</si>
  <si>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</si>
  <si>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</si>
  <si>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</si>
  <si>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</si>
  <si>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</si>
  <si>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</si>
  <si>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</si>
  <si>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</si>
  <si>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</si>
  <si>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</si>
  <si>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</si>
  <si>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</si>
  <si>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</si>
  <si>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</si>
  <si>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</si>
  <si>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</si>
  <si>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</si>
  <si>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</si>
  <si>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</si>
  <si>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</si>
  <si>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</si>
  <si>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</si>
  <si>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</si>
  <si>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</si>
  <si>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</si>
  <si>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</si>
  <si>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</si>
  <si>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</si>
  <si>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</si>
  <si>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</si>
  <si>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</si>
  <si>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</si>
  <si>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</si>
  <si>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</si>
  <si>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</si>
  <si>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</si>
  <si>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</si>
  <si>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</si>
  <si>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</si>
  <si>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</si>
  <si>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</si>
  <si>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</si>
  <si>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</si>
  <si>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</si>
  <si>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</si>
  <si>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</si>
  <si>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</si>
  <si>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</si>
  <si>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</si>
  <si>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</si>
  <si>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</si>
  <si>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</si>
  <si>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</si>
  <si>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</si>
  <si>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</si>
  <si>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</si>
  <si>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</si>
  <si>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</si>
  <si>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</si>
  <si>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</si>
  <si>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</si>
  <si>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</si>
  <si>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</si>
  <si>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</si>
  <si>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</si>
  <si>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</si>
  <si>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</si>
  <si>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</si>
  <si>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</si>
  <si>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</si>
  <si>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</si>
  <si>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</si>
  <si>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</si>
  <si>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</si>
  <si>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</si>
  <si>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</si>
  <si>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</si>
  <si>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</si>
  <si>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</si>
  <si>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</si>
  <si>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</si>
  <si>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</si>
  <si>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</si>
  <si>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</si>
  <si>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</si>
  <si>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</si>
  <si>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</si>
  <si>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</si>
  <si>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</si>
  <si>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</si>
  <si>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</si>
  <si>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</si>
  <si>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</si>
  <si>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</si>
  <si>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</si>
  <si>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</si>
  <si>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</si>
  <si>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</si>
  <si>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</si>
  <si>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</si>
  <si>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</si>
  <si>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</si>
  <si>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</si>
  <si>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</si>
  <si>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</si>
  <si>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</si>
  <si>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</si>
  <si>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</si>
  <si>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</si>
  <si>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</si>
  <si>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</si>
  <si>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</si>
  <si>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</si>
  <si>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</si>
  <si>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</si>
  <si>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</si>
  <si>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</si>
  <si>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</si>
  <si>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</si>
  <si>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</si>
  <si>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</si>
  <si>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</si>
  <si>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</si>
  <si>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</si>
  <si>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</si>
  <si>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</si>
  <si>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</si>
  <si>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</si>
  <si>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</si>
  <si>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</si>
  <si>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</si>
  <si>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</si>
  <si>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</si>
  <si>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</si>
  <si>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</si>
  <si>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</si>
  <si>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</si>
  <si>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</si>
  <si>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</si>
  <si>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</si>
  <si>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</si>
  <si>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</si>
  <si>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</si>
  <si>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</si>
  <si>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</si>
  <si>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</si>
  <si>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</si>
  <si>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</si>
  <si>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</si>
  <si>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</si>
  <si>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</si>
  <si>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</si>
  <si>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</si>
  <si>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</si>
  <si>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</si>
  <si>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</si>
  <si>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</si>
  <si>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</si>
  <si>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</si>
  <si>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</si>
  <si>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</si>
  <si>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</si>
  <si>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</si>
  <si>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</si>
  <si>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</si>
  <si>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</si>
  <si>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</si>
  <si>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</si>
  <si>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</si>
  <si>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</si>
  <si>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</si>
  <si>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</si>
  <si>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</si>
  <si>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</si>
  <si>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</si>
  <si>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</si>
  <si>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</si>
  <si>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</si>
  <si>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</si>
  <si>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</si>
  <si>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</si>
  <si>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</si>
  <si>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</si>
  <si>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</si>
  <si>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</si>
  <si>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</si>
  <si>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</si>
  <si>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</si>
  <si>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</si>
  <si>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</si>
  <si>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</si>
  <si>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</si>
  <si>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</si>
  <si>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</si>
  <si>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</si>
  <si>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</si>
  <si>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</si>
  <si>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</si>
  <si>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</si>
  <si>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</si>
  <si>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</si>
  <si>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</si>
  <si>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</si>
  <si>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</si>
  <si>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</si>
  <si>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</si>
  <si>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</si>
  <si>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</si>
  <si>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</si>
  <si>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</si>
  <si>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</si>
  <si>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</si>
  <si>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</si>
  <si>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</si>
  <si>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</si>
  <si>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</si>
  <si>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</si>
  <si>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</si>
  <si>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</si>
  <si>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</si>
  <si>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</si>
  <si>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</si>
  <si>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</si>
  <si>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</si>
  <si>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</si>
  <si>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</si>
  <si>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</si>
  <si>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</si>
  <si>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</si>
  <si>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</si>
  <si>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</si>
  <si>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</si>
  <si>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</si>
  <si>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</si>
  <si>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</si>
  <si>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</si>
  <si>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</si>
  <si>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</si>
  <si>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</si>
  <si>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</si>
  <si>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</si>
  <si>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</si>
  <si>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</si>
  <si>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</si>
  <si>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</si>
  <si>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</si>
  <si>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</si>
  <si>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</si>
  <si>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</si>
  <si>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</si>
  <si>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</si>
  <si>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</si>
  <si>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</si>
  <si>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</si>
  <si>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</si>
  <si>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</si>
  <si>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</si>
  <si>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</si>
  <si>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</si>
  <si>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</si>
  <si>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</si>
  <si>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</si>
  <si>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</si>
  <si>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</si>
  <si>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</si>
  <si>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</si>
  <si>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</si>
  <si>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</si>
  <si>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</si>
  <si>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</si>
  <si>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</si>
  <si>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</si>
  <si>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</si>
  <si>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</si>
  <si>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</si>
  <si>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</si>
  <si>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</si>
  <si>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</si>
  <si>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</si>
  <si>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</si>
  <si>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</si>
  <si>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</si>
  <si>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</si>
  <si>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</si>
  <si>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</si>
  <si>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</si>
  <si>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</si>
  <si>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</si>
  <si>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</si>
  <si>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</si>
  <si>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</si>
  <si>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</si>
  <si>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</si>
  <si>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</si>
  <si>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</si>
  <si>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</si>
  <si>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</si>
  <si>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</si>
  <si>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</si>
  <si>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</si>
  <si>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</si>
  <si>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</si>
  <si>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</si>
  <si>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</si>
  <si>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</si>
  <si>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</si>
  <si>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</si>
  <si>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</si>
  <si>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</si>
  <si>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</si>
  <si>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</si>
  <si>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</si>
  <si>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</si>
  <si>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</si>
  <si>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</si>
  <si>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</si>
  <si>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</si>
  <si>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</si>
  <si>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</si>
  <si>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</si>
  <si>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</si>
  <si>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</si>
  <si>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</si>
  <si>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</si>
  <si>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</si>
  <si>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</si>
  <si>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</si>
  <si>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</si>
  <si>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</si>
  <si>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</si>
  <si>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</si>
  <si>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</si>
  <si>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</si>
  <si>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</si>
  <si>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</si>
  <si>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</si>
  <si>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</si>
  <si>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</si>
  <si>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</si>
  <si>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</si>
  <si>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</si>
  <si>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</si>
  <si>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</si>
  <si>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</si>
  <si>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</si>
  <si>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</si>
  <si>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</si>
  <si>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</si>
  <si>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</si>
  <si>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</si>
  <si>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</si>
  <si>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</si>
  <si>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</si>
  <si>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</si>
  <si>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</si>
  <si>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</si>
  <si>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</si>
  <si>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</si>
  <si>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</si>
  <si>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</si>
  <si>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</si>
  <si>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</si>
  <si>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</si>
  <si>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</si>
  <si>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</si>
  <si>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</si>
  <si>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</si>
  <si>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</si>
  <si>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</si>
  <si>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</si>
  <si>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</si>
  <si>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</si>
  <si>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</si>
  <si>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</si>
  <si>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</si>
  <si>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</si>
  <si>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</si>
  <si>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</si>
  <si>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</si>
  <si>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</si>
  <si>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</si>
  <si>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</si>
  <si>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</si>
  <si>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</si>
  <si>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</si>
  <si>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</si>
  <si>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</si>
  <si>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</si>
  <si>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</si>
  <si>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</si>
  <si>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</si>
  <si>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</si>
  <si>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</si>
  <si>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</si>
  <si>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</si>
  <si>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</si>
  <si>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</si>
  <si>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</si>
  <si>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</si>
  <si>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</si>
  <si>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</si>
  <si>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</si>
  <si>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</si>
  <si>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</si>
  <si>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</si>
  <si>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</si>
  <si>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</si>
  <si>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</si>
  <si>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</si>
  <si>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</si>
  <si>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</si>
  <si>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</si>
  <si>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</si>
  <si>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</si>
  <si>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</si>
  <si>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</si>
  <si>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</si>
  <si>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</si>
  <si>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</si>
  <si>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</si>
  <si>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</si>
  <si>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</si>
  <si>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</si>
  <si>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</si>
  <si>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</si>
  <si>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</si>
  <si>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</si>
  <si>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</si>
  <si>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</si>
  <si>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</si>
  <si>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</si>
  <si>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</si>
  <si>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</si>
  <si>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</si>
  <si>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</si>
  <si>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</si>
  <si>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</si>
  <si>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</si>
  <si>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</si>
  <si>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</si>
  <si>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</si>
  <si>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</si>
  <si>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</si>
  <si>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</si>
  <si>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</si>
  <si>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</si>
  <si>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</si>
  <si>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</si>
  <si>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</si>
  <si>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</si>
  <si>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</si>
  <si>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</si>
  <si>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</si>
  <si>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</si>
  <si>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</si>
  <si>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</si>
  <si>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</si>
  <si>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</si>
  <si>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</si>
  <si>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</si>
  <si>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</si>
  <si>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</si>
  <si>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</si>
  <si>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</si>
  <si>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</si>
  <si>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</si>
  <si>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</si>
  <si>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</si>
  <si>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</si>
  <si>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</si>
  <si>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</si>
  <si>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</si>
  <si>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</si>
  <si>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</si>
  <si>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</si>
  <si>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</si>
  <si>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</si>
  <si>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</si>
  <si>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</si>
  <si>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</si>
  <si>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</si>
  <si>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</si>
  <si>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</si>
  <si>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</si>
  <si>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</si>
  <si>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</si>
  <si>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</si>
  <si>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</si>
  <si>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</si>
  <si>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</si>
  <si>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</si>
  <si>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</si>
  <si>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</si>
  <si>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</si>
  <si>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</si>
  <si>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</si>
  <si>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</si>
  <si>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</si>
  <si>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</si>
  <si>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</si>
  <si>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</si>
  <si>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</si>
  <si>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</si>
  <si>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</si>
  <si>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</si>
  <si>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</si>
  <si>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</si>
  <si>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</si>
  <si>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</si>
  <si>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</si>
  <si>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</si>
  <si>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</si>
  <si>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</si>
  <si>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</si>
  <si>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</si>
  <si>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</si>
  <si>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</si>
  <si>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</si>
  <si>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</si>
  <si>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</si>
  <si>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</si>
  <si>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</si>
  <si>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</si>
  <si>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</si>
  <si>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</si>
  <si>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</si>
  <si>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</si>
  <si>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</si>
  <si>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</si>
  <si>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</si>
  <si>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</si>
  <si>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</si>
  <si>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</si>
  <si>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</si>
  <si>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</si>
  <si>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</si>
  <si>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</si>
  <si>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</si>
  <si>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</si>
  <si>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</si>
  <si>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</si>
  <si>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</si>
  <si>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</si>
  <si>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</si>
  <si>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</si>
  <si>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</si>
  <si>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</si>
  <si>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</si>
  <si>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</si>
  <si>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</si>
  <si>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</si>
  <si>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</si>
  <si>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</si>
  <si>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</si>
  <si>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</si>
  <si>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</si>
  <si>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</si>
  <si>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</si>
  <si>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</si>
  <si>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</si>
  <si>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</si>
  <si>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</si>
  <si>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</si>
  <si>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</si>
  <si>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</si>
  <si>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</si>
  <si>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</si>
  <si>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</si>
  <si>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</si>
  <si>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</si>
  <si>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</si>
  <si>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</si>
  <si>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</si>
  <si>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</si>
  <si>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</si>
  <si>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</si>
  <si>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</si>
  <si>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</si>
  <si>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</si>
  <si>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</si>
  <si>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</si>
  <si>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</si>
  <si>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</si>
  <si>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</si>
  <si>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</si>
  <si>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</si>
  <si>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</si>
  <si>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</si>
  <si>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</si>
  <si>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</si>
  <si>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</si>
  <si>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</si>
  <si>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</si>
  <si>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</si>
  <si>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</si>
  <si>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</si>
  <si>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</si>
  <si>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</si>
  <si>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</si>
  <si>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</si>
  <si>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</si>
  <si>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</si>
  <si>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</si>
  <si>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</si>
  <si>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</si>
  <si>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</si>
  <si>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</si>
  <si>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</si>
  <si>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</si>
  <si>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</si>
  <si>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</si>
  <si>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</si>
  <si>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</si>
  <si>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</si>
  <si>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</si>
  <si>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</si>
  <si>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</si>
  <si>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</si>
  <si>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</si>
  <si>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</si>
  <si>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</si>
  <si>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</si>
  <si>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</si>
  <si>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</si>
  <si>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</si>
  <si>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</si>
  <si>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</si>
  <si>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</si>
  <si>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</si>
  <si>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</si>
  <si>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</si>
  <si>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</si>
  <si>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</si>
  <si>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</si>
  <si>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</si>
  <si>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</si>
  <si>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</si>
  <si>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</si>
  <si>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</si>
  <si>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</si>
  <si>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</si>
  <si>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</si>
  <si>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</si>
  <si>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</si>
  <si>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</si>
  <si>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</si>
  <si>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</si>
  <si>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</si>
  <si>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</si>
  <si>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</si>
  <si>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</si>
  <si>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</si>
  <si>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</si>
  <si>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</si>
  <si>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</si>
  <si>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</si>
  <si>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</si>
  <si>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</si>
  <si>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</si>
  <si>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</si>
  <si>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</si>
  <si>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</si>
  <si>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</si>
  <si>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</si>
  <si>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</si>
  <si>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</si>
  <si>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</si>
  <si>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</si>
  <si>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</si>
  <si>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</si>
  <si>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</si>
  <si>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</si>
  <si>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</si>
  <si>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</si>
  <si>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</si>
  <si>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</si>
  <si>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</si>
  <si>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</si>
  <si>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</si>
  <si>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</si>
  <si>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</si>
  <si>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</si>
  <si>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</si>
  <si>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</si>
  <si>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</si>
  <si>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</si>
  <si>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</si>
  <si>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</si>
  <si>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</si>
  <si>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</si>
  <si>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</si>
  <si>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</si>
  <si>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</si>
  <si>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</si>
  <si>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</si>
  <si>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</si>
  <si>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</si>
  <si>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</si>
  <si>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</si>
  <si>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</si>
  <si>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</si>
  <si>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</si>
  <si>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</si>
  <si>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</si>
  <si>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</si>
  <si>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</si>
  <si>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</si>
  <si>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</si>
  <si>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</si>
  <si>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</si>
  <si>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</si>
  <si>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</si>
  <si>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</si>
  <si>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</si>
  <si>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</si>
  <si>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</si>
  <si>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</si>
  <si>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</si>
  <si>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</si>
  <si>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</si>
  <si>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</si>
  <si>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</si>
  <si>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</si>
  <si>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</si>
  <si>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</si>
  <si>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</si>
  <si>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</si>
  <si>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</si>
  <si>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</si>
  <si>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</si>
  <si>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</si>
  <si>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</si>
  <si>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</si>
  <si>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</si>
  <si>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</si>
  <si>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</si>
  <si>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</si>
  <si>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</si>
  <si>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</si>
  <si>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</si>
  <si>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</si>
  <si>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</si>
  <si>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</si>
  <si>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</si>
  <si>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</si>
  <si>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</si>
  <si>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</si>
  <si>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</si>
  <si>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</si>
  <si>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</si>
  <si>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</si>
  <si>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</si>
  <si>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</si>
  <si>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</si>
  <si>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</si>
  <si>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</si>
  <si>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</si>
  <si>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</si>
  <si>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</si>
  <si>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</si>
  <si>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</si>
  <si>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</si>
  <si>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</si>
  <si>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</si>
  <si>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</si>
  <si>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</si>
  <si>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</si>
  <si>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</si>
  <si>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</si>
  <si>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</si>
  <si>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</si>
  <si>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</si>
  <si>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</si>
  <si>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</si>
  <si>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</si>
  <si>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</si>
  <si>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</si>
  <si>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</si>
  <si>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</si>
  <si>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</si>
  <si>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</si>
  <si>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</si>
  <si>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</si>
  <si>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</si>
  <si>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</si>
  <si>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</si>
  <si>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</si>
  <si>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</si>
  <si>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</si>
  <si>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</si>
  <si>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</si>
  <si>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</si>
  <si>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</si>
  <si>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</si>
  <si>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</si>
  <si>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</si>
  <si>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</si>
  <si>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</si>
  <si>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</si>
  <si>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</si>
  <si>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</si>
  <si>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</si>
  <si>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</si>
  <si>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</si>
  <si>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</si>
  <si>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</si>
  <si>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</si>
  <si>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</si>
  <si>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</si>
  <si>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</si>
  <si>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</si>
  <si>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</si>
  <si>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</si>
  <si>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</si>
  <si>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</si>
  <si>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</si>
  <si>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</si>
  <si>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</si>
  <si>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</si>
  <si>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</si>
  <si>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</si>
  <si>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</si>
  <si>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</si>
  <si>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</si>
  <si>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</si>
  <si>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</si>
  <si>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</si>
  <si>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</si>
  <si>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</si>
  <si>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</si>
  <si>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</si>
  <si>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</si>
  <si>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</si>
  <si>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</si>
  <si>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</si>
  <si>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</si>
  <si>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</si>
  <si>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</si>
  <si>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</si>
  <si>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</si>
  <si>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</si>
  <si>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</si>
  <si>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</si>
  <si>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</si>
  <si>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</si>
  <si>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</si>
  <si>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</si>
  <si>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</si>
  <si>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</si>
  <si>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</si>
  <si>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</si>
  <si>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</si>
  <si>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</si>
  <si>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</si>
  <si>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</si>
  <si>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</si>
  <si>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</si>
  <si>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</si>
  <si>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</si>
  <si>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</si>
  <si>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</si>
  <si>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</si>
  <si>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</si>
  <si>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</si>
  <si>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</si>
  <si>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</si>
  <si>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</si>
  <si>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</si>
  <si>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</si>
  <si>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</si>
  <si>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</si>
  <si>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</si>
  <si>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</si>
  <si>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</si>
  <si>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</si>
  <si>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</si>
  <si>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</si>
  <si>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</si>
  <si>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</si>
  <si>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</si>
  <si>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</si>
  <si>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</si>
  <si>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</si>
  <si>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</si>
  <si>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</si>
  <si>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</si>
  <si>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</si>
  <si>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</si>
  <si>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</si>
  <si>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</si>
  <si>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</si>
  <si>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</si>
  <si>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</si>
  <si>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</si>
  <si>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</si>
  <si>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</si>
  <si>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</si>
  <si>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</si>
  <si>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</si>
  <si>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</si>
  <si>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</si>
  <si>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</si>
  <si>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</si>
  <si>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</si>
  <si>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</si>
  <si>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</si>
  <si>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</si>
  <si>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</si>
  <si>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</si>
  <si>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</si>
  <si>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</si>
  <si>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</si>
  <si>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</si>
  <si>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</si>
  <si>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</si>
  <si>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</si>
  <si>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</si>
  <si>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</si>
  <si>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</si>
  <si>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</si>
  <si>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</si>
  <si>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</si>
  <si>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</si>
  <si>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</si>
  <si>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</si>
  <si>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</si>
  <si>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</si>
  <si>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</si>
  <si>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</si>
  <si>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</si>
  <si>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</si>
  <si>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</si>
  <si>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</si>
  <si>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</si>
  <si>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</si>
  <si>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</si>
  <si>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</si>
  <si>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</si>
  <si>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</si>
  <si>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</si>
  <si>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</si>
  <si>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</si>
  <si>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</si>
  <si>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</si>
  <si>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</si>
  <si>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</si>
  <si>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</si>
  <si>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</si>
  <si>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</si>
  <si>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</si>
  <si>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</si>
  <si>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</si>
  <si>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</si>
  <si>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</si>
  <si>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</si>
  <si>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</si>
  <si>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</si>
  <si>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</si>
  <si>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</si>
  <si>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</si>
  <si>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</si>
  <si>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</si>
  <si>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</si>
  <si>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</si>
  <si>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</si>
  <si>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</si>
  <si>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</si>
  <si>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</si>
  <si>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</si>
  <si>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</si>
  <si>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</si>
  <si>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</si>
  <si>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</si>
  <si>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</si>
  <si>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</si>
  <si>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</si>
  <si>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</si>
  <si>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</si>
  <si>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</si>
  <si>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</si>
  <si>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</si>
  <si>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</si>
  <si>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</si>
  <si>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</si>
  <si>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</si>
  <si>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</si>
  <si>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</si>
  <si>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</si>
  <si>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</si>
  <si>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</si>
  <si>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</si>
  <si>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</si>
  <si>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</si>
  <si>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</si>
  <si>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</si>
  <si>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</si>
  <si>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</si>
  <si>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</si>
  <si>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</si>
  <si>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</si>
  <si>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</si>
  <si>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</si>
  <si>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</si>
  <si>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</si>
  <si>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</si>
  <si>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</si>
  <si>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</si>
  <si>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</si>
  <si>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</si>
  <si>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</si>
  <si>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</si>
  <si>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</si>
  <si>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</si>
  <si>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</si>
  <si>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</si>
  <si>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</si>
  <si>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</si>
  <si>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</si>
  <si>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</si>
  <si>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</si>
  <si>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</si>
  <si>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</si>
  <si>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</si>
  <si>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</si>
  <si>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</si>
  <si>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</si>
  <si>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</si>
  <si>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</si>
  <si>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</si>
  <si>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</si>
  <si>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</si>
  <si>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</si>
  <si>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</si>
  <si>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</si>
  <si>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</si>
  <si>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</si>
  <si>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</si>
  <si>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</si>
  <si>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</si>
  <si>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</si>
  <si>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</si>
  <si>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</si>
  <si>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</si>
  <si>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</si>
  <si>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</si>
  <si>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</si>
  <si>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</si>
  <si>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</si>
  <si>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</si>
  <si>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</si>
  <si>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</si>
  <si>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</si>
  <si>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</si>
  <si>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</si>
  <si>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</si>
  <si>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</si>
  <si>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</si>
  <si>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</si>
  <si>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</si>
  <si>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</si>
  <si>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</si>
  <si>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</si>
  <si>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</si>
  <si>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</si>
  <si>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</si>
  <si>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</si>
  <si>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</si>
  <si>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</si>
  <si>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</si>
  <si>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</si>
  <si>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</si>
  <si>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</si>
  <si>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</si>
  <si>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</si>
  <si>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</si>
  <si>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</si>
  <si>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</si>
  <si>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</si>
  <si>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</si>
  <si>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</si>
  <si>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</si>
  <si>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</si>
  <si>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</si>
  <si>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</si>
  <si>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</si>
  <si>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</si>
  <si>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</si>
  <si>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</si>
  <si>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</si>
  <si>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</si>
  <si>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</si>
  <si>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</si>
  <si>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</si>
  <si>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</si>
  <si>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</si>
  <si>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</si>
  <si>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</si>
  <si>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</si>
  <si>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</si>
  <si>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</si>
  <si>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</si>
  <si>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</si>
  <si>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</si>
  <si>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</si>
  <si>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</si>
  <si>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</si>
  <si>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</si>
  <si>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</si>
  <si>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</si>
  <si>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</si>
  <si>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</si>
  <si>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</si>
  <si>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</si>
  <si>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</si>
  <si>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</si>
  <si>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</si>
  <si>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</si>
  <si>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</si>
  <si>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</si>
  <si>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</si>
  <si>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</si>
  <si>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</si>
  <si>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</si>
  <si>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</si>
  <si>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</si>
  <si>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</si>
  <si>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</si>
  <si>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</si>
  <si>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</si>
  <si>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</si>
  <si>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</si>
  <si>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</si>
  <si>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</si>
  <si>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</si>
  <si>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</si>
  <si>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</si>
  <si>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</si>
  <si>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</si>
  <si>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</si>
  <si>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</si>
  <si>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</si>
  <si>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</si>
  <si>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</si>
  <si>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</si>
  <si>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</si>
  <si>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</si>
  <si>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</si>
  <si>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</si>
  <si>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</si>
  <si>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</si>
  <si>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</si>
  <si>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</si>
  <si>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</si>
  <si>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</si>
  <si>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</si>
  <si>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</si>
  <si>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</si>
  <si>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</si>
  <si>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</si>
  <si>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</si>
  <si>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</si>
  <si>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</si>
  <si>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</si>
  <si>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</si>
  <si>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</si>
  <si>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</si>
  <si>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</si>
  <si>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</si>
  <si>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</si>
  <si>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</si>
  <si>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</si>
  <si>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</si>
  <si>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</si>
  <si>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</si>
  <si>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</si>
  <si>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</si>
  <si>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</si>
  <si>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</si>
  <si>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</si>
  <si>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</si>
  <si>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</si>
  <si>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</si>
  <si>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</si>
  <si>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</si>
  <si>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</si>
  <si>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</si>
  <si>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</si>
  <si>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</si>
  <si>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</si>
  <si>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</si>
  <si>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</si>
  <si>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</si>
  <si>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</si>
  <si>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</si>
  <si>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</si>
  <si>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</si>
  <si>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</si>
  <si>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</si>
  <si>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</si>
  <si>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</si>
  <si>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</si>
  <si>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</si>
  <si>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</si>
  <si>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</si>
  <si>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</si>
  <si>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</si>
  <si>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</si>
  <si>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</si>
  <si>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</si>
  <si>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</si>
  <si>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</si>
  <si>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</si>
  <si>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</si>
  <si>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</si>
  <si>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</si>
  <si>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</si>
  <si>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</si>
  <si>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</si>
  <si>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</si>
  <si>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</si>
  <si>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</si>
  <si>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</si>
  <si>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</si>
  <si>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</si>
  <si>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</si>
  <si>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</si>
  <si>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</si>
  <si>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</si>
  <si>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</si>
  <si>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</si>
  <si>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</si>
  <si>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</si>
  <si>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</si>
  <si>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</si>
  <si>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</si>
  <si>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</si>
  <si>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</si>
  <si>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</si>
  <si>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</si>
  <si>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</si>
  <si>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</si>
  <si>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</si>
  <si>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</si>
  <si>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</si>
  <si>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</si>
  <si>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</si>
  <si>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</si>
  <si>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</si>
  <si>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</si>
  <si>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</si>
  <si>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</si>
  <si>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</si>
  <si>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</si>
  <si>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</si>
  <si>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</si>
  <si>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</si>
  <si>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</si>
  <si>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</si>
  <si>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</si>
  <si>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</si>
  <si>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</si>
  <si>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</si>
  <si>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</si>
  <si>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</si>
  <si>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</si>
  <si>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</si>
  <si>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</si>
  <si>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</si>
  <si>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</si>
  <si>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</si>
  <si>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</si>
  <si>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</si>
  <si>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</si>
  <si>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</si>
  <si>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</si>
  <si>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</si>
  <si>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</si>
  <si>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</si>
  <si>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</si>
  <si>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</si>
  <si>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</si>
  <si>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</si>
  <si>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</si>
  <si>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</si>
  <si>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</si>
  <si>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</si>
  <si>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</si>
  <si>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</si>
  <si>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</si>
  <si>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</si>
  <si>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</si>
  <si>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</si>
  <si>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</si>
  <si>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</si>
  <si>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</si>
  <si>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</si>
  <si>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</si>
  <si>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</si>
  <si>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</si>
  <si>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</si>
  <si>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</si>
  <si>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</si>
  <si>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</si>
  <si>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</si>
  <si>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</si>
  <si>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</si>
  <si>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</si>
  <si>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</si>
  <si>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</si>
  <si>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</si>
  <si>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</si>
  <si>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</si>
  <si>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</si>
  <si>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</si>
  <si>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</si>
  <si>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</si>
  <si>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</si>
  <si>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</si>
  <si>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</si>
  <si>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</si>
  <si>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</si>
  <si>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</si>
  <si>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</si>
  <si>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</si>
  <si>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</si>
  <si>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</si>
  <si>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</si>
  <si>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</si>
  <si>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</si>
  <si>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</si>
  <si>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</si>
  <si>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</si>
  <si>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</si>
  <si>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</si>
  <si>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</si>
  <si>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</si>
  <si>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</si>
  <si>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</si>
  <si>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</si>
  <si>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</si>
  <si>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</si>
  <si>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</si>
  <si>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</si>
  <si>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</si>
  <si>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</si>
  <si>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</si>
  <si>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</si>
  <si>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</si>
  <si>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</si>
  <si>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</si>
  <si>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</si>
  <si>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</si>
  <si>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</si>
  <si>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</si>
  <si>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</si>
  <si>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</si>
  <si>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</si>
  <si>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</si>
  <si>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</si>
  <si>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</si>
  <si>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</si>
  <si>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</si>
  <si>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</si>
  <si>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</si>
  <si>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</si>
  <si>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</si>
  <si>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</si>
  <si>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</si>
  <si>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</si>
  <si>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</si>
  <si>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</si>
  <si>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</si>
  <si>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</si>
  <si>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</si>
  <si>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</si>
  <si>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</si>
  <si>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</si>
  <si>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</si>
  <si>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</si>
  <si>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</si>
  <si>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</si>
  <si>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</si>
  <si>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</si>
  <si>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</si>
  <si>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</si>
  <si>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</si>
  <si>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</si>
  <si>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</si>
  <si>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</si>
  <si>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</si>
  <si>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</si>
  <si>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</si>
  <si>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</si>
  <si>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</si>
  <si>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</si>
  <si>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</si>
  <si>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</si>
  <si>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</si>
  <si>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</si>
  <si>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</si>
  <si>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</si>
  <si>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</si>
  <si>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</si>
  <si>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</si>
  <si>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</si>
  <si>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</si>
  <si>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</si>
  <si>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</si>
  <si>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</si>
  <si>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</si>
  <si>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</si>
  <si>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</si>
  <si>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</si>
  <si>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</si>
  <si>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</si>
  <si>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</si>
  <si>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</si>
  <si>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</si>
  <si>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</si>
  <si>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</si>
  <si>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</si>
  <si>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</si>
  <si>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</si>
  <si>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</si>
  <si>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</si>
  <si>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</si>
  <si>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</si>
  <si>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</si>
  <si>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</si>
  <si>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</si>
  <si>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</si>
  <si>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</si>
  <si>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</si>
  <si>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</si>
  <si>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</si>
  <si>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</si>
  <si>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</si>
  <si>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</si>
  <si>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</si>
  <si>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</si>
  <si>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</si>
  <si>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</si>
  <si>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</si>
  <si>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</si>
  <si>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</si>
  <si>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</si>
  <si>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</si>
  <si>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</si>
  <si>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</si>
  <si>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</si>
  <si>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</si>
  <si>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</si>
  <si>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</si>
  <si>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</si>
  <si>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</si>
  <si>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</si>
  <si>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</si>
  <si>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</si>
  <si>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</si>
  <si>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</si>
  <si>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</si>
  <si>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</si>
  <si>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</si>
  <si>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</si>
  <si>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</si>
  <si>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</si>
  <si>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</si>
  <si>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</si>
  <si>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</si>
  <si>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</si>
  <si>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</si>
  <si>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</si>
  <si>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</si>
  <si>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</si>
  <si>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</si>
  <si>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</si>
  <si>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</si>
  <si>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</si>
  <si>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</si>
  <si>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</si>
  <si>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</si>
  <si>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</si>
  <si>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</si>
  <si>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</si>
  <si>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</si>
  <si>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</si>
  <si>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</si>
  <si>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</si>
  <si>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</si>
  <si>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</si>
  <si>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</si>
  <si>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</si>
  <si>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</si>
  <si>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</si>
  <si>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</si>
  <si>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</si>
  <si>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</si>
  <si>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</si>
  <si>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</si>
  <si>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</si>
  <si>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</si>
  <si>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</si>
  <si>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</si>
  <si>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</si>
  <si>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</si>
  <si>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</si>
  <si>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</si>
  <si>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</si>
  <si>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</si>
  <si>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</si>
  <si>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</si>
  <si>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</si>
  <si>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</si>
  <si>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</si>
  <si>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</si>
  <si>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</si>
  <si>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</si>
  <si>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</si>
  <si>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</si>
  <si>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</si>
  <si>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</si>
  <si>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</si>
  <si>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</si>
  <si>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</si>
  <si>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</si>
  <si>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</si>
  <si>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</si>
  <si>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</si>
  <si>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</si>
  <si>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</si>
  <si>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</si>
  <si>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</si>
  <si>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</si>
  <si>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</si>
  <si>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</si>
  <si>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</si>
  <si>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</si>
  <si>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</si>
  <si>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</si>
  <si>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</si>
  <si>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</si>
  <si>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</si>
  <si>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</si>
  <si>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</si>
  <si>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</si>
  <si>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</si>
  <si>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</si>
  <si>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</si>
  <si>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</si>
  <si>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</si>
  <si>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</si>
  <si>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</si>
  <si>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</si>
  <si>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</si>
  <si>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</si>
  <si>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</si>
  <si>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</si>
  <si>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</si>
  <si>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</si>
  <si>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</si>
  <si>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</si>
  <si>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</si>
  <si>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</si>
  <si>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</si>
  <si>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</si>
  <si>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</si>
  <si>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</si>
  <si>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</si>
  <si>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</si>
  <si>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</si>
  <si>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</si>
  <si>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</si>
  <si>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</si>
  <si>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</si>
  <si>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</si>
  <si>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</si>
  <si>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</si>
  <si>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</si>
  <si>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</si>
  <si>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</si>
  <si>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</si>
  <si>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</si>
  <si>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</si>
  <si>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</si>
  <si>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</si>
  <si>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</si>
  <si>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</si>
  <si>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</si>
  <si>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</si>
  <si>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</si>
  <si>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</si>
  <si>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</si>
  <si>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</si>
  <si>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</si>
  <si>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</si>
  <si>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</si>
  <si>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</si>
  <si>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</si>
  <si>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</si>
  <si>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</si>
  <si>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</si>
  <si>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</si>
  <si>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</si>
  <si>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</si>
  <si>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</si>
  <si>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</si>
  <si>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</si>
  <si>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</si>
  <si>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</si>
  <si>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</si>
  <si>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</si>
  <si>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</si>
  <si>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</si>
  <si>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</si>
  <si>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</si>
  <si>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</si>
  <si>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</si>
  <si>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</si>
  <si>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</si>
  <si>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</si>
  <si>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</si>
  <si>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</si>
  <si>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</si>
  <si>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</si>
  <si>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</si>
  <si>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</si>
  <si>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</si>
  <si>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</si>
  <si>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</si>
  <si>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</si>
  <si>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</si>
  <si>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</si>
  <si>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</si>
  <si>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</si>
  <si>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</si>
  <si>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</si>
  <si>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</si>
  <si>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</si>
  <si>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</si>
  <si>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</si>
  <si>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</si>
  <si>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</si>
  <si>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</si>
  <si>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</si>
  <si>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</si>
  <si>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</si>
  <si>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</si>
  <si>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</si>
  <si>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</si>
  <si>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</si>
  <si>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</si>
  <si>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</si>
  <si>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</si>
  <si>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</si>
  <si>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</si>
  <si>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</si>
  <si>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</si>
  <si>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</si>
  <si>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</si>
  <si>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</si>
  <si>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</si>
  <si>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</si>
  <si>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</si>
  <si>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</si>
  <si>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</si>
  <si>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</si>
  <si>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</si>
  <si>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</si>
  <si>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</si>
  <si>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</si>
  <si>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</si>
  <si>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</si>
  <si>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</si>
  <si>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</si>
  <si>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</si>
  <si>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</si>
  <si>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</si>
  <si>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</si>
  <si>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</si>
  <si>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</si>
  <si>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</si>
  <si>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</si>
  <si>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</si>
  <si>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</si>
  <si>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</si>
  <si>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</si>
  <si>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</si>
  <si>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</si>
  <si>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</si>
  <si>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</si>
  <si>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</si>
  <si>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</si>
  <si>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</si>
  <si>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</si>
  <si>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</si>
  <si>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</si>
  <si>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</si>
  <si>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</si>
  <si>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</si>
  <si>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</si>
  <si>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</si>
  <si>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</si>
  <si>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</si>
  <si>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</si>
  <si>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</si>
  <si>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</si>
  <si>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</si>
  <si>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</si>
  <si>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</si>
  <si>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</si>
  <si>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</si>
  <si>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</si>
  <si>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</si>
  <si>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</si>
  <si>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</si>
  <si>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</si>
  <si>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</si>
  <si>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</si>
  <si>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</si>
  <si>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</si>
  <si>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</si>
  <si>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</si>
  <si>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</si>
  <si>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</si>
  <si>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</si>
  <si>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</si>
  <si>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</si>
  <si>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</si>
  <si>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</si>
  <si>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</si>
  <si>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</si>
  <si>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</si>
  <si>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</si>
  <si>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</si>
  <si>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</si>
  <si>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</si>
  <si>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</si>
  <si>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</si>
  <si>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</si>
  <si>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</si>
  <si>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</si>
  <si>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</si>
  <si>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</si>
  <si>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</si>
  <si>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</si>
  <si>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</si>
  <si>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</si>
  <si>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</si>
  <si>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</si>
  <si>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</si>
  <si>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</si>
  <si>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</si>
  <si>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</si>
  <si>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</si>
  <si>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</si>
  <si>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</si>
  <si>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</si>
  <si>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</si>
  <si>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</si>
  <si>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</si>
  <si>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</si>
  <si>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</si>
  <si>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</si>
  <si>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</si>
  <si>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</si>
  <si>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</si>
  <si>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</si>
  <si>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</si>
  <si>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</si>
  <si>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</si>
  <si>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</si>
  <si>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</si>
  <si>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</si>
  <si>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</si>
  <si>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</si>
  <si>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</si>
  <si>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</si>
  <si>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</si>
  <si>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</si>
  <si>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</si>
  <si>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</si>
  <si>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</si>
  <si>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</si>
  <si>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</si>
  <si>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</si>
  <si>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</si>
  <si>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</si>
  <si>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</si>
  <si>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</si>
  <si>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</si>
  <si>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</si>
  <si>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</si>
  <si>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</si>
  <si>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</si>
  <si>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</si>
  <si>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</si>
  <si>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</si>
  <si>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</si>
  <si>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</si>
  <si>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</si>
  <si>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</si>
  <si>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</si>
  <si>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</si>
  <si>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</si>
  <si>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</si>
  <si>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</si>
  <si>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</si>
  <si>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</si>
  <si>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</si>
  <si>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</si>
  <si>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</si>
  <si>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</si>
  <si>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</si>
  <si>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</si>
  <si>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</si>
  <si>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</si>
  <si>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</si>
  <si>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</si>
  <si>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</si>
  <si>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</si>
  <si>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</si>
  <si>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</si>
  <si>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</si>
  <si>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</si>
  <si>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</si>
  <si>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</si>
  <si>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</si>
  <si>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</si>
  <si>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</si>
  <si>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</si>
  <si>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</si>
  <si>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</si>
  <si>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</si>
  <si>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</si>
  <si>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</si>
  <si>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</si>
  <si>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</si>
  <si>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</si>
  <si>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</si>
  <si>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</si>
  <si>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</si>
  <si>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</si>
  <si>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</si>
  <si>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</si>
  <si>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</si>
  <si>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</si>
  <si>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</si>
  <si>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</si>
  <si>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</si>
  <si>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</si>
  <si>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</si>
  <si>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</si>
  <si>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</si>
  <si>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</si>
  <si>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</si>
  <si>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</si>
  <si>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</si>
  <si>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</si>
  <si>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</si>
  <si>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</si>
  <si>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</si>
  <si>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</si>
  <si>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</si>
  <si>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</si>
  <si>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</si>
  <si>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</si>
  <si>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</si>
  <si>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</si>
  <si>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</si>
  <si>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</si>
  <si>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</si>
  <si>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</si>
  <si>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</si>
  <si>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</si>
  <si>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</si>
  <si>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</si>
  <si>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</si>
  <si>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</si>
  <si>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</si>
  <si>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</si>
  <si>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</si>
  <si>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</si>
  <si>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</si>
  <si>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</si>
  <si>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</si>
  <si>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</si>
  <si>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</si>
  <si>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</si>
  <si>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</si>
  <si>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</si>
  <si>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</si>
  <si>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</si>
  <si>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</si>
  <si>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</si>
  <si>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</si>
  <si>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</si>
  <si>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</si>
  <si>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</si>
  <si>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</si>
  <si>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</si>
  <si>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</si>
  <si>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</si>
  <si>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</si>
  <si>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</si>
  <si>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</si>
  <si>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</si>
  <si>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</si>
  <si>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</si>
  <si>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</si>
  <si>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</si>
  <si>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</si>
  <si>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</si>
  <si>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</si>
  <si>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</si>
  <si>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</si>
  <si>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</si>
  <si>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</si>
  <si>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</si>
  <si>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</si>
  <si>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</si>
  <si>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</si>
  <si>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</si>
  <si>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</si>
  <si>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</si>
  <si>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</si>
  <si>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</si>
  <si>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</si>
  <si>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</si>
  <si>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</si>
  <si>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</si>
  <si>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</si>
  <si>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</si>
  <si>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</si>
  <si>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</si>
  <si>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</si>
  <si>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</si>
  <si>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</si>
  <si>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</si>
  <si>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</si>
  <si>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</si>
  <si>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</si>
  <si>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</si>
  <si>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</si>
  <si>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</si>
  <si>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</si>
  <si>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</si>
  <si>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</si>
  <si>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</si>
  <si>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</si>
  <si>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</si>
  <si>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</si>
  <si>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</si>
  <si>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</si>
  <si>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</si>
  <si>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</si>
  <si>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</si>
  <si>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</si>
  <si>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</si>
  <si>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</si>
  <si>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</si>
  <si>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</si>
  <si>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</si>
  <si>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</si>
  <si>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</si>
  <si>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</si>
  <si>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</si>
  <si>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</si>
  <si>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</si>
  <si>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</si>
  <si>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</si>
  <si>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</si>
  <si>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</si>
  <si>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</si>
  <si>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</si>
  <si>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</si>
  <si>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</si>
  <si>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</si>
  <si>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</si>
  <si>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</si>
  <si>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</si>
  <si>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</si>
  <si>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</si>
  <si>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</si>
  <si>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</si>
  <si>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</si>
  <si>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</si>
  <si>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</si>
  <si>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</si>
  <si>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</si>
  <si>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</si>
  <si>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</si>
  <si>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</si>
  <si>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</si>
  <si>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</si>
  <si>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</si>
  <si>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</si>
  <si>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</si>
  <si>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</si>
  <si>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</si>
  <si>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</si>
  <si>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</si>
  <si>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</si>
  <si>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</si>
  <si>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</si>
  <si>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</si>
  <si>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</si>
  <si>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</si>
  <si>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</si>
  <si>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</si>
  <si>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</si>
  <si>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</si>
  <si>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</si>
  <si>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</si>
  <si>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</si>
  <si>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</si>
  <si>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</si>
  <si>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</si>
  <si>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</si>
  <si>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</si>
  <si>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</si>
  <si>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</si>
  <si>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</si>
  <si>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</si>
  <si>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</si>
  <si>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</si>
  <si>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</si>
  <si>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</si>
  <si>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</si>
  <si>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</si>
  <si>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</si>
  <si>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</si>
  <si>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</si>
  <si>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</si>
  <si>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</si>
  <si>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</si>
  <si>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</si>
  <si>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</si>
  <si>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</si>
  <si>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</si>
  <si>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</si>
  <si>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</si>
  <si>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</si>
  <si>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</si>
  <si>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</si>
  <si>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</si>
  <si>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</si>
  <si>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</si>
  <si>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</si>
  <si>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</si>
  <si>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</si>
  <si>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</si>
  <si>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</si>
  <si>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</si>
  <si>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</si>
  <si>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</si>
  <si>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</si>
  <si>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</si>
  <si>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</si>
  <si>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</si>
  <si>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</si>
  <si>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</si>
  <si>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</si>
  <si>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</si>
  <si>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</si>
  <si>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</si>
  <si>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</si>
  <si>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</si>
  <si>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</si>
  <si>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</si>
  <si>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</si>
  <si>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</si>
  <si>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</si>
  <si>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</si>
  <si>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</si>
  <si>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</si>
  <si>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</si>
  <si>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</si>
  <si>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</si>
  <si>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</si>
  <si>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</si>
  <si>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</si>
  <si>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</si>
  <si>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</si>
  <si>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</si>
  <si>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</si>
  <si>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</si>
  <si>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</si>
  <si>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</si>
  <si>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</si>
  <si>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</si>
  <si>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</si>
  <si>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</si>
  <si>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</si>
  <si>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</si>
  <si>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</si>
  <si>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</si>
  <si>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</si>
  <si>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</si>
  <si>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</si>
  <si>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</si>
  <si>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</si>
  <si>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</si>
  <si>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</si>
  <si>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</si>
  <si>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</si>
  <si>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</si>
  <si>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</si>
  <si>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</si>
  <si>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</si>
  <si>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</si>
  <si>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</si>
  <si>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</si>
  <si>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</si>
  <si>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</si>
  <si>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</si>
  <si>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</si>
  <si>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</si>
  <si>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</si>
  <si>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</si>
  <si>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</si>
  <si>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</si>
  <si>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</si>
  <si>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</si>
  <si>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</si>
  <si>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</si>
  <si>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</si>
  <si>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</si>
  <si>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</si>
  <si>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</si>
  <si>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</si>
  <si>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</si>
  <si>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</si>
  <si>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</si>
  <si>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</si>
  <si>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</si>
  <si>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</si>
  <si>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</si>
  <si>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</si>
  <si>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</si>
  <si>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</si>
  <si>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</si>
  <si>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</si>
  <si>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</si>
  <si>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</si>
  <si>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</si>
  <si>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</si>
  <si>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</si>
  <si>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</si>
  <si>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</si>
  <si>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</si>
  <si>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</si>
  <si>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</si>
  <si>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</si>
  <si>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</si>
  <si>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</si>
  <si>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</si>
  <si>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</si>
  <si>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</si>
  <si>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</si>
  <si>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</si>
  <si>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</si>
  <si>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</si>
  <si>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</si>
  <si>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</si>
  <si>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</si>
  <si>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</si>
  <si>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</si>
  <si>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</si>
  <si>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</si>
  <si>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</si>
  <si>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</si>
  <si>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</si>
  <si>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</si>
  <si>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</si>
  <si>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</si>
  <si>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</si>
  <si>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</si>
  <si>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</si>
  <si>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</si>
  <si>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</si>
  <si>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</si>
  <si>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</si>
  <si>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</si>
  <si>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</si>
  <si>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</si>
  <si>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</si>
  <si>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</si>
  <si>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</si>
  <si>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</si>
  <si>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</si>
  <si>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</si>
  <si>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</si>
  <si>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</si>
  <si>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</si>
  <si>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</si>
  <si>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</si>
  <si>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</si>
  <si>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</si>
  <si>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</si>
  <si>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</si>
  <si>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</si>
  <si>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</si>
  <si>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</si>
  <si>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</si>
  <si>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</si>
  <si>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</si>
  <si>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</si>
  <si>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</si>
  <si>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</si>
  <si>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</si>
  <si>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</si>
  <si>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</si>
  <si>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</si>
  <si>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</si>
  <si>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</si>
  <si>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</si>
  <si>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</si>
  <si>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</si>
  <si>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</si>
  <si>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</si>
  <si>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</si>
  <si>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</si>
  <si>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</si>
  <si>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</si>
  <si>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</si>
  <si>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</si>
  <si>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</si>
  <si>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</si>
  <si>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</si>
  <si>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</si>
  <si>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</si>
  <si>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</si>
  <si>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</si>
  <si>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</si>
  <si>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</si>
  <si>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</si>
  <si>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</si>
  <si>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</si>
  <si>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</si>
  <si>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</si>
  <si>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</si>
  <si>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</si>
  <si>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</si>
  <si>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</si>
  <si>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</si>
  <si>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</si>
  <si>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</si>
  <si>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</si>
  <si>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</si>
  <si>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</si>
  <si>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</si>
  <si>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</si>
  <si>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</si>
  <si>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</si>
  <si>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</si>
  <si>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</si>
  <si>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</si>
  <si>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</si>
  <si>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</si>
  <si>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</si>
  <si>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</si>
  <si>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</si>
  <si>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</si>
  <si>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</si>
  <si>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</si>
  <si>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</si>
  <si>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</si>
  <si>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</si>
  <si>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</si>
  <si>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</si>
  <si>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</si>
  <si>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</si>
  <si>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</si>
  <si>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</si>
  <si>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</si>
  <si>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</si>
  <si>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</si>
  <si>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</si>
  <si>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</si>
  <si>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</si>
  <si>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</si>
  <si>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</si>
  <si>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</si>
  <si>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</si>
  <si>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</si>
  <si>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</si>
  <si>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</si>
  <si>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</si>
  <si>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</si>
  <si>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</si>
  <si>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</si>
  <si>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</si>
  <si>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</si>
  <si>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</si>
  <si>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</si>
  <si>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</si>
  <si>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</si>
  <si>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</si>
  <si>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</si>
  <si>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</si>
  <si>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</si>
  <si>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</si>
  <si>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</si>
  <si>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</si>
  <si>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</si>
  <si>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</si>
  <si>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</si>
  <si>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</si>
  <si>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</si>
  <si>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</si>
  <si>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</si>
  <si>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</si>
  <si>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</si>
  <si>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</si>
  <si>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</si>
  <si>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</si>
  <si>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</si>
  <si>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</si>
  <si>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</si>
  <si>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</si>
  <si>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</si>
  <si>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</si>
  <si>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</si>
  <si>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</si>
  <si>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</si>
  <si>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</si>
  <si>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</si>
  <si>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</si>
  <si>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</si>
  <si>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</si>
  <si>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</si>
  <si>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</si>
  <si>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</si>
  <si>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</si>
  <si>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</si>
  <si>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</si>
  <si>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</si>
  <si>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</si>
  <si>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</si>
  <si>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</si>
  <si>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</si>
  <si>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</si>
  <si>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</si>
  <si>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</si>
  <si>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</si>
  <si>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</si>
  <si>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</si>
  <si>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</si>
  <si>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</si>
  <si>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</si>
  <si>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</si>
  <si>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</si>
  <si>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</si>
  <si>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</si>
  <si>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</si>
  <si>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</si>
  <si>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</si>
  <si>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</si>
  <si>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</si>
  <si>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</si>
  <si>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</si>
  <si>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</si>
  <si>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</si>
  <si>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</si>
  <si>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</si>
  <si>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</si>
  <si>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</si>
  <si>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</si>
  <si>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</si>
  <si>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</si>
  <si>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</si>
  <si>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</si>
  <si>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</si>
  <si>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</si>
  <si>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</si>
  <si>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</si>
  <si>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</si>
  <si>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</si>
  <si>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</si>
  <si>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</si>
  <si>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</si>
  <si>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</si>
  <si>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</si>
  <si>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</si>
  <si>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</si>
  <si>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</si>
  <si>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</si>
  <si>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</si>
  <si>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</si>
  <si>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</si>
  <si>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</si>
  <si>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</si>
  <si>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</si>
  <si>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</si>
  <si>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</si>
  <si>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</si>
  <si>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</si>
  <si>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</si>
  <si>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</si>
  <si>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</si>
  <si>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</si>
  <si>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</si>
  <si>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</si>
  <si>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</si>
  <si>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</si>
  <si>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</si>
  <si>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</si>
  <si>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</si>
  <si>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</si>
  <si>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</si>
  <si>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</si>
  <si>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</si>
  <si>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</si>
  <si>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</si>
  <si>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</si>
  <si>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</si>
  <si>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</si>
  <si>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</si>
  <si>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</si>
  <si>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</si>
  <si>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</si>
  <si>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</si>
  <si>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</si>
  <si>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</si>
  <si>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</si>
  <si>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</si>
  <si>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</si>
  <si>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</si>
  <si>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</si>
  <si>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</si>
  <si>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</si>
  <si>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</si>
  <si>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</si>
  <si>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</si>
  <si>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</si>
  <si>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</si>
  <si>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</si>
  <si>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</si>
  <si>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</si>
  <si>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</si>
  <si>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</si>
  <si>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</si>
  <si>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</si>
  <si>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</si>
  <si>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</si>
  <si>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</si>
  <si>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</si>
  <si>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</si>
  <si>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</si>
  <si>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</si>
  <si>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</si>
  <si>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</si>
  <si>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</si>
  <si>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</si>
  <si>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</si>
  <si>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</si>
  <si>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</si>
  <si>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</si>
  <si>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</si>
  <si>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</si>
  <si>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</si>
  <si>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</si>
  <si>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</si>
  <si>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</si>
  <si>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</si>
  <si>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</si>
  <si>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</si>
  <si>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</si>
  <si>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</si>
  <si>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</si>
  <si>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</si>
  <si>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</si>
  <si>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</si>
  <si>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</si>
  <si>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</si>
  <si>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</si>
  <si>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</si>
  <si>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</si>
  <si>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</si>
  <si>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</si>
  <si>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</si>
  <si>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</si>
  <si>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</si>
  <si>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</si>
  <si>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</si>
  <si>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</si>
  <si>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</si>
  <si>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</si>
  <si>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</si>
  <si>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</si>
  <si>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</si>
  <si>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</si>
  <si>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</si>
  <si>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</si>
  <si>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</si>
  <si>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</si>
  <si>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</si>
  <si>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</si>
  <si>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</si>
  <si>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</si>
  <si>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</si>
  <si>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</si>
  <si>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</si>
  <si>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</si>
  <si>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</si>
  <si>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</si>
  <si>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</si>
  <si>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</si>
  <si>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</si>
  <si>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</si>
  <si>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</si>
  <si>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</si>
  <si>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</si>
  <si>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</si>
  <si>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</si>
  <si>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</si>
  <si>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</si>
  <si>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</si>
  <si>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</si>
  <si>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</si>
  <si>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</si>
  <si>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</si>
  <si>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</si>
  <si>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</si>
  <si>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</si>
  <si>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</si>
  <si>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</si>
  <si>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</si>
  <si>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</si>
  <si>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</si>
  <si>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</si>
  <si>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</si>
  <si>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</si>
  <si>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</si>
  <si>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</si>
  <si>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</si>
  <si>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</si>
  <si>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</si>
  <si>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</si>
  <si>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</si>
  <si>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</si>
  <si>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</si>
  <si>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</si>
  <si>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</si>
  <si>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</si>
  <si>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</si>
  <si>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</si>
  <si>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</si>
  <si>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</si>
  <si>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</si>
  <si>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</si>
  <si>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</si>
  <si>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</si>
  <si>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</si>
  <si>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</si>
  <si>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</si>
  <si>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</si>
  <si>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</si>
  <si>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</si>
  <si>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</si>
  <si>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</si>
  <si>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</si>
  <si>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</si>
  <si>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</si>
  <si>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</si>
  <si>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</si>
  <si>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</si>
  <si>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</si>
  <si>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</si>
  <si>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</si>
  <si>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</si>
  <si>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</si>
  <si>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</si>
  <si>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</si>
  <si>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</si>
  <si>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</si>
  <si>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</si>
  <si>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</si>
  <si>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</si>
  <si>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</si>
  <si>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</si>
  <si>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</si>
  <si>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</si>
  <si>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</si>
  <si>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</si>
  <si>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</si>
  <si>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</si>
  <si>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</si>
  <si>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</si>
  <si>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</si>
  <si>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</si>
  <si>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</si>
  <si>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</si>
  <si>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</si>
  <si>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</si>
  <si>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</si>
  <si>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</si>
  <si>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</si>
  <si>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</si>
  <si>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</si>
  <si>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</si>
  <si>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</si>
  <si>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</si>
  <si>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</si>
  <si>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</si>
  <si>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</si>
  <si>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</si>
  <si>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</si>
  <si>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</si>
  <si>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</si>
  <si>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</si>
  <si>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</si>
  <si>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</si>
  <si>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</si>
  <si>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</si>
  <si>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</si>
  <si>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</si>
  <si>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</si>
  <si>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</si>
  <si>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</si>
  <si>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</si>
  <si>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</si>
  <si>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</si>
  <si>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</si>
  <si>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</si>
  <si>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</si>
  <si>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</si>
  <si>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</si>
  <si>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</si>
  <si>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</si>
  <si>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</si>
  <si>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</si>
  <si>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</si>
  <si>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</si>
  <si>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</si>
  <si>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</si>
  <si>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</si>
  <si>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</si>
  <si>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</si>
  <si>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</si>
  <si>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</si>
  <si>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</si>
  <si>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</si>
  <si>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</si>
  <si>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</si>
  <si>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</si>
  <si>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</si>
  <si>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</si>
  <si>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</si>
  <si>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</si>
  <si>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</si>
  <si>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</si>
  <si>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</si>
  <si>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</si>
  <si>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</si>
  <si>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</si>
  <si>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</si>
  <si>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</si>
  <si>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</si>
  <si>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</si>
  <si>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</si>
  <si>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</si>
  <si>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</si>
  <si>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</si>
  <si>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</si>
  <si>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</si>
  <si>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</si>
  <si>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</si>
  <si>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</si>
  <si>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</si>
  <si>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</si>
  <si>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</si>
  <si>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</si>
  <si>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</si>
  <si>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</si>
  <si>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</si>
  <si>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</si>
  <si>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</si>
  <si>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</si>
  <si>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</si>
  <si>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</si>
  <si>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</si>
  <si>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</si>
  <si>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</si>
  <si>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</si>
  <si>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</si>
  <si>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</si>
  <si>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</si>
  <si>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</si>
  <si>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</si>
  <si>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</si>
  <si>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</si>
  <si>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</si>
  <si>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</si>
  <si>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</si>
  <si>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</si>
  <si>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</si>
  <si>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</si>
  <si>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</si>
  <si>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</si>
  <si>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</si>
  <si>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</si>
  <si>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</si>
  <si>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</si>
  <si>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</si>
  <si>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</si>
  <si>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</si>
  <si>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</si>
  <si>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</si>
  <si>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</si>
  <si>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</si>
  <si>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</si>
  <si>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</si>
  <si>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</si>
  <si>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</si>
  <si>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</si>
  <si>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</si>
  <si>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</si>
  <si>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</si>
  <si>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</si>
  <si>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</si>
  <si>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</si>
  <si>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</si>
  <si>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</si>
  <si>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</si>
  <si>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</si>
  <si>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</si>
  <si>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</si>
  <si>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</si>
  <si>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</si>
  <si>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</si>
  <si>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</si>
  <si>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</si>
  <si>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</si>
  <si>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</si>
  <si>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</si>
  <si>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</si>
  <si>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</si>
  <si>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</si>
  <si>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</si>
  <si>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</si>
  <si>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</si>
  <si>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</si>
  <si>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</si>
  <si>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</si>
  <si>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</si>
  <si>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</si>
  <si>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</si>
  <si>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</si>
  <si>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</si>
  <si>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</si>
  <si>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</si>
  <si>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</si>
  <si>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</si>
  <si>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</si>
  <si>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</si>
  <si>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</si>
  <si>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</si>
  <si>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</si>
  <si>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</si>
  <si>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</si>
  <si>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</si>
  <si>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</si>
  <si>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</si>
  <si>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</si>
  <si>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</si>
  <si>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</si>
  <si>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</si>
  <si>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</si>
  <si>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</si>
  <si>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</si>
  <si>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</si>
  <si>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</si>
  <si>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</si>
  <si>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</si>
  <si>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</si>
  <si>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</si>
  <si>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</si>
  <si>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</si>
  <si>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</si>
  <si>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</si>
  <si>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</si>
  <si>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</si>
  <si>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</si>
  <si>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</si>
  <si>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</si>
  <si>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</si>
  <si>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</si>
  <si>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</si>
  <si>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</si>
  <si>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</si>
  <si>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</si>
  <si>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</si>
  <si>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</si>
  <si>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</si>
  <si>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</si>
  <si>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</si>
  <si>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</si>
  <si>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</si>
  <si>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</si>
  <si>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</si>
  <si>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</si>
  <si>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</si>
  <si>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</si>
  <si>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</si>
  <si>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</si>
  <si>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</si>
  <si>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</si>
  <si>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</si>
  <si>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</si>
  <si>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</si>
  <si>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</si>
  <si>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</si>
  <si>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</si>
  <si>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</si>
  <si>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</si>
  <si>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</si>
  <si>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</si>
  <si>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</si>
  <si>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</si>
  <si>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</si>
  <si>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</si>
  <si>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</si>
  <si>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</si>
  <si>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</si>
  <si>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</si>
  <si>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</si>
  <si>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</si>
  <si>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</si>
  <si>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</si>
  <si>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</si>
  <si>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</si>
  <si>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</si>
  <si>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</si>
  <si>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</si>
  <si>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</si>
  <si>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</si>
  <si>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</si>
  <si>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</si>
  <si>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</si>
  <si>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</si>
  <si>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</si>
  <si>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</si>
  <si>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</si>
  <si>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</si>
  <si>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</si>
  <si>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</si>
  <si>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</si>
  <si>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</si>
  <si>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</si>
  <si>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</si>
  <si>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</si>
  <si>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</si>
  <si>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</si>
  <si>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</si>
  <si>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</si>
  <si>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</si>
  <si>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</si>
  <si>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</si>
  <si>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</si>
  <si>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</si>
  <si>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</si>
  <si>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</si>
  <si>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</si>
  <si>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</si>
  <si>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</si>
  <si>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</si>
  <si>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</si>
  <si>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</si>
  <si>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</si>
  <si>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</si>
  <si>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</si>
  <si>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</si>
  <si>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</si>
  <si>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</si>
  <si>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</si>
  <si>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</si>
  <si>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</si>
  <si>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</si>
  <si>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</si>
  <si>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</si>
  <si>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</si>
  <si>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</si>
  <si>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</si>
  <si>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</si>
  <si>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</si>
  <si>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</si>
  <si>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</si>
  <si>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</si>
  <si>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</si>
  <si>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</si>
  <si>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</si>
  <si>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</si>
  <si>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</si>
  <si>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</si>
  <si>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</si>
  <si>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</si>
  <si>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</si>
  <si>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</si>
  <si>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</si>
  <si>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</si>
  <si>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</si>
  <si>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</si>
  <si>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</si>
  <si>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</si>
  <si>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</si>
  <si>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</si>
  <si>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</si>
  <si>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</si>
  <si>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</si>
  <si>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</si>
  <si>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</si>
  <si>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</si>
  <si>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</si>
  <si>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</si>
  <si>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</si>
  <si>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</si>
  <si>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</si>
  <si>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</si>
  <si>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</si>
  <si>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</si>
  <si>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</si>
  <si>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</si>
  <si>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</si>
  <si>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</si>
  <si>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</si>
  <si>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</si>
  <si>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</si>
  <si>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</si>
  <si>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</si>
  <si>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</si>
  <si>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</si>
  <si>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</si>
  <si>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</si>
  <si>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</si>
  <si>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</si>
  <si>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</si>
  <si>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</si>
  <si>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</si>
  <si>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</si>
  <si>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</si>
  <si>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</si>
  <si>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</si>
  <si>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</si>
  <si>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</si>
  <si>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</si>
  <si>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</si>
  <si>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</si>
  <si>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</si>
  <si>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</si>
  <si>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</si>
  <si>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</si>
  <si>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</si>
  <si>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</si>
  <si>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</si>
  <si>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</si>
  <si>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</si>
  <si>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</si>
  <si>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</si>
  <si>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</si>
  <si>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</si>
  <si>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</si>
  <si>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</si>
  <si>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</si>
  <si>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</si>
  <si>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</si>
  <si>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</si>
  <si>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</si>
  <si>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</si>
  <si>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</si>
  <si>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</si>
  <si>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</si>
  <si>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</si>
  <si>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</si>
  <si>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</si>
  <si>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</si>
  <si>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</si>
  <si>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</si>
  <si>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</si>
  <si>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</si>
  <si>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</si>
  <si>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</si>
  <si>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</si>
  <si>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</si>
  <si>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</si>
  <si>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</si>
  <si>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</si>
  <si>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</si>
  <si>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</si>
  <si>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</si>
  <si>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</si>
  <si>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</si>
  <si>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</si>
  <si>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</si>
  <si>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</si>
  <si>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</si>
  <si>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</si>
  <si>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</si>
  <si>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</si>
  <si>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</si>
  <si>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</si>
  <si>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</si>
  <si>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</si>
  <si>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</si>
  <si>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</si>
  <si>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</si>
  <si>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</si>
  <si>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</si>
  <si>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</si>
  <si>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</si>
  <si>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</si>
  <si>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</si>
  <si>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</si>
  <si>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</si>
  <si>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</si>
  <si>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</si>
  <si>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</si>
  <si>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</si>
  <si>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</si>
  <si>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</si>
  <si>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</si>
  <si>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</si>
  <si>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</si>
  <si>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</si>
  <si>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</si>
  <si>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</si>
  <si>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</si>
  <si>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</si>
  <si>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</si>
  <si>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</si>
  <si>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</si>
  <si>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</si>
  <si>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</si>
  <si>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</si>
  <si>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</si>
  <si>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</si>
  <si>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</si>
  <si>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</si>
  <si>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</si>
  <si>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</si>
  <si>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</si>
  <si>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</si>
  <si>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</si>
  <si>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</si>
  <si>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</si>
  <si>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</si>
  <si>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</si>
  <si>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</si>
  <si>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</si>
  <si>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</si>
  <si>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</si>
  <si>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</si>
  <si>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</si>
  <si>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</si>
  <si>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</si>
  <si>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</si>
  <si>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</si>
  <si>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</si>
  <si>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</si>
  <si>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</si>
  <si>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</si>
  <si>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</si>
  <si>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</si>
  <si>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</si>
  <si>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</si>
  <si>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</si>
  <si>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</si>
  <si>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</si>
  <si>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</si>
  <si>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</si>
  <si>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</si>
  <si>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</si>
  <si>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</si>
  <si>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</si>
  <si>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</si>
  <si>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</si>
  <si>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</si>
  <si>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</si>
  <si>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</si>
  <si>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</si>
  <si>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</si>
  <si>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</si>
  <si>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</si>
  <si>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</si>
  <si>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</si>
  <si>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</si>
  <si>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</si>
  <si>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</si>
  <si>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</si>
  <si>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</si>
  <si>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</si>
  <si>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</si>
  <si>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</si>
  <si>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</si>
  <si>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</si>
  <si>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</si>
  <si>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</si>
  <si>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</si>
  <si>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</si>
  <si>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</si>
  <si>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</si>
  <si>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</si>
  <si>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</si>
  <si>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</si>
  <si>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</si>
  <si>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</si>
  <si>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</si>
  <si>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</si>
  <si>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</si>
  <si>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</si>
  <si>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</si>
  <si>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</si>
  <si>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</si>
  <si>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</si>
  <si>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</si>
  <si>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</si>
  <si>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</si>
  <si>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</si>
  <si>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</si>
  <si>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</si>
  <si>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</si>
  <si>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</si>
  <si>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</si>
  <si>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</si>
  <si>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</si>
  <si>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</si>
  <si>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</si>
  <si>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</si>
  <si>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</si>
  <si>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</si>
  <si>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</si>
  <si>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</si>
  <si>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</si>
  <si>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</si>
  <si>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</si>
  <si>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</si>
  <si>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</si>
  <si>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</si>
  <si>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</si>
  <si>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</si>
  <si>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</si>
  <si>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</si>
  <si>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</si>
  <si>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</si>
  <si>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</si>
  <si>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</si>
  <si>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</si>
  <si>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</si>
  <si>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</si>
  <si>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</si>
  <si>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</si>
  <si>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</si>
  <si>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</si>
  <si>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</si>
  <si>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</si>
  <si>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</si>
  <si>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</si>
  <si>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</si>
  <si>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</si>
  <si>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</si>
  <si>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</si>
  <si>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</si>
  <si>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</si>
  <si>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</si>
  <si>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</si>
  <si>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</si>
  <si>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</si>
  <si>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</si>
  <si>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</si>
  <si>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</si>
  <si>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</si>
  <si>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</si>
  <si>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</si>
  <si>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</si>
  <si>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</si>
  <si>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</si>
  <si>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</si>
  <si>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</si>
  <si>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</si>
  <si>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</si>
  <si>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</si>
  <si>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</si>
  <si>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</si>
  <si>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</si>
  <si>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</si>
  <si>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</si>
  <si>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</si>
  <si>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</si>
  <si>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</si>
  <si>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</si>
  <si>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</si>
  <si>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</si>
  <si>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</si>
  <si>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</si>
  <si>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</si>
  <si>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</si>
  <si>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</si>
  <si>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</si>
  <si>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</si>
  <si>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</si>
  <si>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</si>
  <si>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</si>
  <si>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</si>
  <si>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</si>
  <si>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</si>
  <si>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</si>
  <si>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</si>
  <si>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</si>
  <si>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</si>
  <si>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</si>
  <si>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</si>
  <si>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</si>
  <si>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</si>
  <si>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</si>
  <si>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</si>
  <si>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</si>
  <si>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</si>
  <si>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</si>
  <si>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</si>
  <si>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</si>
  <si>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</si>
  <si>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</si>
  <si>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</si>
  <si>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</si>
  <si>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</si>
  <si>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</si>
  <si>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</si>
  <si>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</si>
  <si>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</si>
  <si>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</si>
  <si>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</si>
  <si>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</si>
  <si>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</si>
  <si>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</si>
  <si>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</si>
  <si>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</si>
  <si>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</si>
  <si>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</si>
  <si>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</si>
  <si>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</si>
  <si>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</si>
  <si>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</si>
  <si>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</si>
  <si>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</si>
  <si>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</si>
  <si>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</si>
  <si>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</si>
  <si>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</si>
  <si>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</si>
  <si>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</si>
  <si>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</si>
  <si>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</si>
  <si>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</si>
  <si>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</si>
  <si>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</si>
  <si>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</si>
  <si>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</si>
  <si>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</si>
  <si>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</si>
  <si>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</si>
  <si>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</si>
  <si>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</si>
  <si>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</si>
  <si>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</si>
  <si>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</si>
  <si>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</si>
  <si>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</si>
  <si>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</si>
  <si>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</si>
  <si>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</si>
  <si>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</si>
  <si>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</si>
  <si>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</si>
  <si>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</si>
  <si>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</si>
  <si>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</si>
  <si>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</si>
  <si>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</si>
  <si>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</si>
  <si>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</si>
  <si>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</si>
  <si>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</si>
  <si>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</si>
  <si>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</si>
  <si>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</si>
  <si>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</si>
  <si>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</si>
  <si>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</si>
  <si>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</si>
  <si>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</si>
  <si>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</si>
  <si>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</si>
  <si>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</si>
  <si>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</si>
  <si>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</si>
  <si>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</si>
  <si>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</si>
  <si>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</si>
  <si>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</si>
  <si>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</si>
  <si>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</si>
  <si>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</si>
  <si>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</si>
  <si>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</si>
  <si>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</si>
  <si>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</si>
  <si>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</si>
  <si>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</si>
  <si>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</si>
  <si>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</si>
  <si>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</si>
  <si>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</si>
  <si>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</si>
  <si>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</si>
  <si>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</si>
  <si>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</si>
  <si>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</si>
  <si>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</si>
  <si>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</si>
  <si>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</si>
  <si>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</si>
  <si>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</si>
  <si>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</si>
  <si>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</si>
  <si>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</si>
  <si>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</si>
  <si>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</si>
  <si>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</si>
  <si>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</si>
  <si>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</si>
  <si>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</si>
  <si>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</si>
  <si>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</si>
  <si>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</si>
  <si>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</si>
  <si>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</si>
  <si>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</si>
  <si>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</si>
  <si>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</si>
  <si>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</si>
  <si>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</si>
  <si>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</si>
  <si>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</si>
  <si>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</si>
  <si>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</si>
  <si>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</si>
  <si>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</si>
  <si>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</si>
  <si>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</si>
  <si>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</si>
  <si>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</si>
  <si>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</si>
  <si>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</si>
  <si>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</si>
  <si>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</si>
  <si>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</si>
  <si>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</si>
  <si>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</si>
  <si>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</si>
  <si>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</si>
  <si>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</si>
  <si>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</si>
  <si>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</si>
  <si>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</si>
  <si>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</si>
  <si>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</si>
  <si>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</si>
  <si>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</si>
  <si>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</si>
  <si>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</si>
  <si>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</si>
  <si>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</si>
  <si>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</si>
  <si>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</si>
  <si>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</si>
  <si>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</si>
  <si>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</si>
  <si>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</si>
  <si>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</si>
  <si>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</si>
  <si>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</si>
  <si>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</si>
  <si>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</si>
  <si>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</si>
  <si>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</si>
  <si>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</si>
  <si>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</si>
  <si>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</si>
  <si>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</si>
  <si>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</si>
  <si>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</si>
  <si>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</si>
  <si>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</si>
  <si>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</si>
  <si>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</si>
  <si>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</si>
  <si>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</si>
  <si>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</si>
  <si>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</si>
  <si>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</si>
  <si>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</si>
  <si>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</si>
  <si>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</si>
  <si>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</si>
  <si>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</si>
  <si>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</si>
  <si>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</si>
  <si>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</si>
  <si>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</si>
  <si>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</si>
  <si>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</si>
  <si>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</si>
  <si>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</si>
  <si>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</si>
  <si>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</si>
  <si>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</si>
  <si>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</si>
  <si>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</si>
  <si>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</si>
  <si>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</si>
  <si>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</si>
  <si>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</si>
  <si>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</si>
  <si>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</si>
  <si>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</si>
  <si>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</si>
  <si>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</si>
  <si>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</si>
  <si>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</si>
  <si>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</si>
  <si>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</si>
  <si>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</si>
  <si>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</si>
  <si>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</si>
  <si>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</si>
  <si>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</si>
  <si>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</si>
  <si>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</si>
  <si>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</si>
  <si>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</si>
  <si>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</si>
  <si>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</si>
  <si>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</si>
  <si>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</si>
  <si>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</si>
  <si>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</si>
  <si>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</si>
  <si>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</si>
  <si>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</si>
  <si>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</si>
  <si>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</si>
  <si>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</si>
  <si>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</si>
  <si>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</si>
  <si>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</si>
  <si>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</si>
  <si>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</si>
  <si>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</si>
  <si>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</si>
  <si>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</si>
  <si>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</si>
  <si>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</si>
  <si>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</si>
  <si>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</si>
  <si>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</si>
  <si>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</si>
  <si>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</si>
  <si>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</si>
  <si>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</si>
  <si>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</si>
  <si>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</si>
  <si>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</si>
  <si>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</si>
  <si>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</si>
  <si>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</si>
  <si>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</si>
  <si>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</si>
  <si>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</si>
  <si>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</si>
  <si>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</si>
  <si>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</si>
  <si>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</si>
  <si>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</si>
  <si>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</si>
  <si>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</si>
  <si>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</si>
  <si>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</si>
  <si>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</si>
  <si>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</si>
  <si>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</si>
  <si>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</si>
  <si>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</si>
  <si>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</si>
  <si>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</si>
  <si>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</si>
  <si>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</si>
  <si>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</si>
  <si>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</si>
  <si>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</si>
  <si>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</si>
  <si>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</si>
  <si>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</si>
  <si>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</si>
  <si>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</si>
  <si>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</si>
  <si>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</si>
  <si>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</si>
  <si>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</si>
  <si>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</si>
  <si>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</si>
  <si>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</si>
  <si>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</si>
  <si>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</si>
  <si>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</si>
  <si>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</si>
  <si>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</si>
  <si>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</si>
  <si>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</si>
  <si>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</si>
  <si>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</si>
  <si>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</si>
  <si>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</si>
  <si>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</si>
  <si>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</si>
  <si>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</si>
  <si>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</si>
  <si>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</si>
  <si>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</si>
  <si>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</si>
  <si>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</si>
  <si>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</si>
  <si>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</si>
  <si>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</si>
  <si>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</si>
  <si>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</si>
  <si>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</si>
  <si>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</si>
  <si>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</si>
  <si>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</si>
  <si>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</si>
  <si>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</si>
  <si>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</si>
  <si>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</si>
  <si>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</si>
  <si>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</si>
  <si>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</si>
  <si>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</si>
  <si>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</si>
  <si>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</si>
  <si>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</si>
  <si>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</si>
  <si>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</si>
  <si>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</si>
  <si>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</si>
  <si>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</si>
  <si>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</si>
  <si>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</si>
  <si>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</si>
  <si>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</si>
  <si>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</si>
  <si>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</si>
  <si>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</si>
  <si>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</si>
  <si>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</si>
  <si>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</si>
  <si>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</si>
  <si>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</si>
  <si>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</si>
  <si>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</si>
  <si>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</si>
  <si>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</si>
  <si>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</si>
  <si>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</si>
  <si>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</si>
  <si>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</si>
  <si>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</si>
  <si>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</si>
  <si>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</si>
  <si>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</si>
  <si>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</si>
  <si>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</si>
  <si>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</si>
  <si>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</si>
  <si>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</si>
  <si>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</si>
  <si>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</si>
  <si>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</si>
  <si>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</si>
  <si>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</si>
  <si>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</si>
  <si>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</si>
  <si>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</si>
  <si>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</si>
  <si>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</si>
  <si>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</si>
  <si>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</si>
  <si>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</si>
  <si>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</si>
  <si>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</si>
  <si>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</si>
  <si>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</si>
  <si>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</si>
  <si>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</si>
  <si>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</si>
  <si>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</si>
  <si>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</si>
  <si>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</si>
  <si>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</si>
  <si>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</si>
  <si>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</si>
  <si>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</si>
  <si>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</si>
  <si>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</si>
  <si>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</si>
  <si>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</si>
  <si>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</si>
  <si>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</si>
  <si>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</si>
  <si>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</si>
  <si>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</si>
  <si>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</si>
  <si>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</si>
  <si>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</si>
  <si>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</si>
  <si>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</si>
  <si>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</si>
  <si>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</si>
  <si>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</si>
  <si>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</si>
  <si>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</si>
  <si>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</si>
  <si>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</si>
  <si>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</si>
  <si>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</si>
  <si>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</si>
  <si>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</si>
  <si>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</si>
  <si>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</si>
  <si>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</si>
  <si>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</si>
  <si>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</si>
  <si>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</si>
  <si>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</si>
  <si>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</si>
  <si>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</si>
  <si>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</si>
  <si>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</si>
  <si>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</si>
  <si>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</si>
  <si>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</si>
  <si>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</si>
  <si>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</si>
  <si>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</si>
  <si>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</si>
  <si>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</si>
  <si>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</si>
  <si>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</si>
  <si>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</si>
  <si>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</si>
  <si>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</si>
  <si>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</si>
  <si>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</si>
  <si>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</si>
  <si>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</si>
  <si>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</si>
  <si>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</si>
  <si>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</si>
  <si>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</si>
  <si>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</si>
  <si>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</si>
  <si>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</si>
  <si>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</si>
  <si>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</si>
  <si>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</si>
  <si>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</si>
  <si>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</si>
  <si>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</si>
  <si>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</si>
  <si>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</si>
  <si>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</si>
  <si>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</si>
  <si>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</si>
  <si>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</si>
  <si>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</si>
  <si>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</si>
  <si>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</si>
  <si>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</si>
  <si>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</si>
  <si>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</si>
  <si>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</si>
  <si>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</si>
  <si>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</si>
  <si>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</si>
  <si>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</si>
  <si>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</si>
  <si>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</si>
  <si>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</si>
  <si>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</si>
  <si>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</si>
  <si>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</si>
  <si>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</si>
  <si>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</si>
  <si>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</si>
  <si>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</si>
  <si>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</si>
  <si>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</si>
  <si>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</si>
  <si>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</si>
  <si>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</si>
  <si>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</si>
  <si>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</si>
  <si>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</si>
  <si>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</si>
  <si>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</si>
  <si>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</si>
  <si>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</si>
  <si>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</si>
  <si>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</si>
  <si>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</si>
  <si>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</si>
  <si>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</si>
  <si>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</si>
  <si>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</si>
  <si>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</si>
  <si>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</si>
  <si>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</si>
  <si>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</si>
  <si>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</si>
  <si>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</si>
  <si>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</si>
  <si>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</si>
  <si>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</si>
  <si>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</si>
  <si>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</si>
  <si>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</si>
  <si>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</si>
  <si>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</si>
  <si>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</si>
  <si>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</si>
  <si>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</si>
  <si>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</si>
  <si>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</si>
  <si>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</si>
  <si>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</si>
  <si>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</si>
  <si>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</si>
  <si>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</si>
  <si>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</si>
  <si>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</si>
  <si>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</si>
  <si>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</si>
  <si>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</si>
  <si>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</si>
  <si>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</si>
  <si>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</si>
  <si>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</si>
  <si>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</si>
  <si>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</si>
  <si>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</si>
  <si>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</si>
  <si>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</si>
  <si>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</si>
  <si>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</si>
  <si>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</si>
  <si>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</si>
  <si>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</si>
  <si>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</si>
  <si>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</si>
  <si>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</si>
  <si>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</si>
  <si>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</si>
  <si>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</si>
  <si>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</si>
  <si>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</si>
  <si>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</si>
  <si>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</si>
  <si>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</si>
  <si>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</si>
  <si>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</si>
  <si>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</si>
  <si>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</si>
  <si>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</si>
  <si>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</si>
  <si>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</si>
  <si>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</si>
  <si>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</si>
  <si>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</si>
  <si>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</si>
  <si>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</si>
  <si>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</si>
  <si>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</si>
  <si>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</si>
  <si>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</si>
  <si>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</si>
  <si>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</si>
  <si>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</si>
  <si>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</si>
  <si>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</si>
  <si>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</si>
  <si>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</si>
  <si>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</si>
  <si>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</si>
  <si>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</si>
  <si>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</si>
  <si>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</si>
  <si>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</si>
  <si>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</si>
  <si>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</si>
  <si>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</si>
  <si>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</si>
  <si>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</si>
  <si>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</si>
  <si>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</si>
  <si>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</si>
  <si>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</si>
  <si>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</si>
  <si>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</si>
  <si>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</si>
  <si>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</si>
  <si>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</si>
  <si>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</si>
  <si>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</si>
  <si>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</si>
  <si>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</si>
  <si>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</si>
  <si>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</si>
  <si>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</si>
  <si>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</si>
  <si>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</si>
  <si>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</si>
  <si>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</si>
  <si>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</si>
  <si>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</si>
  <si>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</si>
  <si>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</si>
  <si>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</si>
  <si>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</si>
  <si>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</si>
  <si>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</si>
  <si>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</si>
  <si>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</si>
  <si>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</si>
  <si>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</si>
  <si>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</si>
  <si>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</si>
  <si>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</si>
  <si>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</si>
  <si>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</si>
  <si>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</si>
  <si>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</si>
  <si>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</si>
  <si>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</si>
  <si>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</si>
  <si>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</si>
  <si>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</si>
  <si>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</si>
  <si>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</si>
  <si>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</si>
  <si>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</si>
  <si>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</si>
  <si>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</si>
  <si>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</si>
  <si>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</si>
  <si>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</si>
  <si>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</si>
  <si>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</si>
  <si>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</si>
  <si>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</si>
  <si>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</si>
  <si>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</si>
  <si>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</si>
  <si>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</si>
  <si>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</si>
  <si>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</si>
  <si>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</si>
  <si>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</si>
  <si>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</si>
  <si>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</si>
  <si>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</si>
  <si>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</si>
  <si>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</si>
  <si>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</si>
  <si>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</si>
  <si>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</si>
  <si>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</si>
  <si>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</si>
  <si>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</si>
  <si>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</si>
  <si>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</si>
  <si>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</si>
  <si>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</si>
  <si>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</si>
  <si>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</si>
  <si>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</si>
  <si>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</si>
  <si>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</si>
  <si>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</si>
  <si>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</si>
  <si>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</si>
  <si>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</si>
  <si>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</si>
  <si>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</si>
  <si>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</si>
  <si>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</si>
  <si>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</si>
  <si>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</si>
  <si>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</si>
  <si>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</si>
  <si>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</si>
  <si>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</si>
  <si>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</si>
  <si>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</si>
  <si>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</si>
  <si>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</si>
  <si>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</si>
  <si>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</si>
  <si>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</si>
  <si>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</si>
  <si>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</si>
  <si>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</si>
  <si>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</si>
  <si>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</si>
  <si>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</si>
  <si>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</si>
  <si>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</si>
  <si>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</si>
  <si>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</si>
  <si>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</si>
  <si>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</si>
  <si>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</si>
  <si>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</si>
  <si>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</si>
  <si>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</si>
  <si>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</si>
  <si>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</si>
  <si>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</si>
  <si>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</si>
  <si>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</si>
  <si>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</si>
  <si>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</si>
  <si>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</si>
  <si>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</si>
  <si>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</si>
  <si>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</si>
  <si>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</si>
  <si>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</si>
  <si>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</si>
  <si>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</si>
  <si>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</si>
  <si>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</si>
  <si>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</si>
  <si>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</si>
  <si>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</si>
  <si>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</si>
  <si>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</si>
  <si>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</si>
  <si>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</si>
  <si>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</si>
  <si>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</si>
  <si>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</si>
  <si>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</si>
  <si>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</si>
  <si>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</si>
  <si>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</si>
  <si>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</si>
  <si>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</si>
  <si>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</si>
  <si>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</si>
  <si>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</si>
  <si>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</si>
  <si>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</si>
  <si>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</si>
  <si>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</si>
  <si>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</si>
  <si>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</si>
  <si>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</si>
  <si>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</si>
  <si>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</si>
  <si>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</si>
  <si>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</si>
  <si>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</si>
  <si>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</si>
  <si>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</si>
  <si>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</si>
  <si>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</si>
  <si>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</si>
  <si>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</si>
  <si>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</si>
  <si>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</si>
  <si>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</si>
  <si>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</si>
  <si>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</si>
  <si>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</si>
  <si>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</si>
  <si>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</si>
  <si>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</si>
  <si>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</si>
  <si>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</si>
  <si>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</si>
  <si>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</si>
  <si>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</si>
  <si>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</si>
  <si>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</si>
  <si>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</si>
  <si>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</si>
  <si>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</si>
  <si>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</si>
  <si>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</si>
  <si>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</si>
  <si>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</si>
  <si>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</si>
  <si>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</si>
  <si>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</si>
  <si>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</si>
  <si>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</si>
  <si>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</si>
  <si>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</si>
  <si>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</si>
  <si>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</si>
  <si>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</si>
  <si>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</si>
  <si>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</si>
  <si>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</si>
  <si>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</si>
  <si>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</si>
  <si>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</si>
  <si>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</si>
  <si>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</si>
  <si>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</si>
  <si>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</si>
  <si>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</si>
  <si>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</si>
  <si>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</si>
  <si>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</si>
  <si>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</si>
  <si>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</si>
  <si>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</si>
  <si>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</si>
  <si>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</si>
  <si>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</si>
  <si>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</si>
  <si>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</si>
  <si>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</si>
  <si>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</si>
  <si>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</si>
  <si>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</si>
  <si>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</si>
  <si>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</si>
  <si>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</si>
  <si>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</si>
  <si>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</si>
  <si>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</si>
  <si>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</si>
  <si>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</si>
  <si>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</si>
  <si>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</si>
  <si>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</si>
  <si>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</si>
  <si>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</si>
  <si>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</si>
  <si>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</si>
  <si>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</si>
  <si>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</si>
  <si>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</si>
  <si>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</si>
  <si>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</si>
  <si>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</si>
  <si>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</si>
  <si>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</si>
  <si>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</si>
  <si>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</si>
  <si>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</si>
  <si>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</si>
  <si>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</si>
  <si>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</si>
  <si>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</si>
  <si>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</si>
  <si>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</si>
  <si>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</si>
  <si>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</si>
  <si>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</si>
  <si>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</si>
  <si>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</si>
  <si>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</si>
  <si>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</si>
  <si>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</si>
  <si>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</si>
  <si>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</si>
  <si>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</si>
  <si>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</si>
  <si>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</si>
  <si>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</si>
  <si>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</si>
  <si>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</si>
  <si>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</si>
  <si>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</si>
  <si>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</si>
  <si>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</si>
  <si>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</si>
  <si>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</si>
  <si>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</si>
  <si>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</si>
  <si>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</si>
  <si>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</si>
  <si>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</si>
  <si>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</si>
  <si>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</si>
  <si>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</si>
  <si>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</si>
  <si>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</si>
  <si>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</si>
  <si>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</si>
  <si>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</si>
  <si>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</si>
  <si>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</si>
  <si>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</si>
  <si>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</si>
  <si>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</si>
  <si>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</si>
  <si>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</si>
  <si>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</si>
  <si>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</si>
  <si>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</si>
  <si>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</si>
  <si>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</si>
  <si>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</si>
  <si>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</si>
  <si>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</si>
  <si>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</si>
  <si>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</si>
  <si>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</si>
  <si>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</si>
  <si>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</si>
  <si>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</si>
  <si>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</si>
  <si>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</si>
  <si>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</si>
  <si>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</si>
  <si>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</si>
  <si>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</si>
  <si>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</si>
  <si>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</si>
  <si>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</si>
  <si>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</si>
  <si>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</si>
  <si>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</si>
  <si>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</si>
  <si>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</si>
  <si>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</si>
  <si>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</si>
  <si>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</si>
  <si>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</si>
  <si>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</si>
  <si>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</si>
  <si>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</si>
  <si>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</si>
  <si>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</si>
  <si>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</si>
  <si>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</si>
  <si>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</si>
  <si>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</si>
  <si>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</si>
  <si>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</si>
  <si>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</si>
  <si>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</si>
  <si>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</si>
  <si>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</si>
  <si>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</si>
  <si>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</si>
  <si>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</si>
  <si>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</si>
  <si>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</si>
  <si>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</si>
  <si>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</si>
  <si>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</si>
  <si>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</si>
  <si>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</si>
  <si>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</si>
  <si>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</si>
  <si>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</si>
  <si>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</si>
  <si>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</si>
  <si>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</si>
  <si>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</si>
  <si>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</si>
  <si>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</si>
  <si>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</si>
  <si>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</si>
  <si>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</si>
  <si>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</si>
  <si>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</si>
  <si>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</si>
  <si>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</si>
  <si>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</si>
  <si>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</si>
  <si>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</si>
  <si>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</si>
  <si>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</si>
  <si>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</si>
  <si>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</si>
  <si>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</si>
  <si>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</si>
  <si>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</si>
  <si>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</si>
  <si>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</si>
  <si>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</si>
  <si>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</si>
  <si>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</si>
  <si>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</si>
  <si>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</si>
  <si>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</si>
  <si>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</si>
  <si>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</si>
  <si>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</si>
  <si>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</si>
  <si>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</si>
  <si>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</si>
  <si>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</si>
  <si>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</si>
  <si>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</si>
  <si>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</si>
  <si>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</si>
  <si>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</si>
  <si>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</si>
  <si>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</si>
  <si>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</si>
  <si>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</si>
  <si>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</si>
  <si>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</si>
  <si>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</si>
  <si>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</si>
  <si>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</si>
  <si>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</si>
  <si>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</si>
  <si>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</si>
  <si>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</si>
  <si>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</si>
  <si>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</si>
  <si>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</si>
  <si>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</si>
  <si>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</si>
  <si>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</si>
  <si>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</si>
  <si>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</si>
  <si>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</si>
  <si>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</si>
  <si>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</si>
  <si>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</si>
  <si>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</si>
  <si>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</si>
  <si>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</si>
  <si>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</si>
  <si>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</si>
  <si>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</si>
  <si>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</si>
  <si>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</si>
  <si>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</si>
  <si>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</si>
  <si>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</si>
  <si>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</si>
  <si>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</si>
  <si>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</si>
  <si>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</si>
  <si>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</si>
  <si>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</si>
  <si>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</si>
  <si>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</si>
  <si>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</si>
  <si>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</si>
  <si>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</si>
  <si>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</si>
  <si>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</si>
  <si>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</si>
  <si>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</si>
  <si>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</si>
  <si>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</si>
  <si>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</si>
  <si>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</si>
  <si>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</si>
  <si>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</si>
  <si>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</si>
  <si>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</si>
  <si>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</si>
  <si>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</si>
  <si>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</si>
  <si>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</si>
  <si>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</si>
  <si>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</si>
  <si>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</si>
  <si>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</si>
  <si>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</si>
  <si>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</si>
  <si>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</si>
  <si>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</si>
  <si>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</si>
  <si>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</si>
  <si>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</si>
  <si>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</si>
  <si>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</si>
  <si>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</si>
  <si>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</si>
  <si>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</si>
  <si>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</si>
  <si>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</si>
  <si>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</si>
  <si>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</si>
  <si>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</si>
  <si>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</si>
  <si>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</si>
  <si>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</si>
  <si>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</si>
  <si>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</si>
  <si>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</si>
  <si>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</si>
  <si>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</si>
  <si>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</si>
  <si>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</si>
  <si>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</si>
  <si>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</si>
  <si>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</si>
  <si>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</si>
  <si>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</si>
  <si>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</si>
  <si>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</si>
  <si>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</si>
  <si>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</si>
  <si>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</si>
  <si>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</si>
  <si>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</si>
  <si>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</si>
  <si>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</si>
  <si>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</si>
  <si>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</si>
  <si>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</si>
  <si>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</si>
  <si>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</si>
  <si>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</si>
  <si>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</si>
  <si>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</si>
  <si>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</si>
  <si>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</si>
  <si>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</si>
  <si>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</si>
  <si>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</si>
  <si>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</si>
  <si>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</si>
  <si>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</si>
  <si>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</si>
  <si>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</si>
  <si>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</si>
  <si>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</si>
  <si>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</si>
  <si>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</si>
  <si>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</si>
  <si>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</si>
  <si>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</si>
  <si>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</si>
  <si>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</si>
  <si>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</si>
  <si>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</si>
  <si>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</si>
  <si>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</si>
  <si>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</si>
  <si>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</si>
  <si>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</si>
  <si>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</si>
  <si>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</si>
  <si>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</si>
  <si>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</si>
  <si>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</si>
  <si>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</si>
  <si>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</si>
  <si>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</si>
  <si>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</si>
  <si>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</si>
  <si>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</si>
  <si>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</si>
  <si>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</si>
  <si>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</si>
  <si>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</si>
  <si>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</si>
  <si>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</si>
  <si>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</si>
  <si>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</si>
  <si>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</si>
  <si>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</si>
  <si>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</si>
  <si>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</si>
  <si>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</si>
  <si>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</si>
  <si>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</si>
  <si>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</si>
  <si>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</si>
  <si>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</si>
  <si>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</si>
  <si>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</si>
  <si>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</si>
  <si>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</si>
  <si>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</si>
  <si>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</si>
  <si>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</si>
  <si>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</si>
  <si>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</si>
  <si>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</si>
  <si>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</si>
  <si>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</si>
  <si>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</si>
  <si>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</si>
  <si>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</si>
  <si>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</si>
  <si>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</si>
  <si>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</si>
  <si>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</si>
  <si>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</si>
  <si>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</si>
  <si>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</si>
  <si>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</si>
  <si>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</si>
  <si>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</si>
  <si>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</si>
  <si>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</si>
  <si>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</si>
  <si>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</si>
  <si>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</si>
  <si>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</si>
  <si>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</si>
  <si>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</si>
  <si>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</si>
  <si>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</si>
  <si>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</si>
  <si>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</si>
  <si>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</si>
  <si>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</si>
  <si>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</si>
  <si>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</si>
  <si>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</si>
  <si>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</si>
  <si>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</si>
  <si>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</si>
  <si>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</si>
  <si>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</si>
  <si>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</si>
  <si>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</si>
  <si>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</si>
  <si>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</si>
  <si>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</si>
  <si>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</si>
  <si>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</si>
  <si>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</si>
  <si>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</si>
  <si>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</si>
  <si>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</si>
  <si>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</si>
  <si>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</si>
  <si>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</si>
  <si>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</si>
  <si>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</si>
  <si>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</si>
  <si>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</si>
  <si>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</si>
  <si>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</si>
  <si>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</si>
  <si>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</si>
  <si>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</si>
  <si>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</si>
  <si>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</si>
  <si>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</si>
  <si>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</si>
  <si>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</si>
  <si>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</si>
  <si>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</si>
  <si>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</si>
  <si>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</si>
  <si>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</si>
  <si>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</si>
  <si>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</si>
  <si>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</si>
  <si>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</si>
  <si>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</si>
  <si>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</si>
  <si>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</si>
  <si>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</si>
  <si>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</si>
  <si>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</si>
  <si>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</si>
  <si>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</si>
  <si>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</si>
  <si>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</si>
  <si>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</si>
  <si>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</si>
  <si>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</si>
  <si>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</si>
  <si>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</si>
  <si>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</si>
  <si>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</si>
  <si>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</si>
  <si>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</si>
  <si>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</si>
  <si>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</si>
  <si>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</si>
  <si>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</si>
  <si>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</si>
  <si>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</si>
  <si>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</si>
  <si>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</si>
  <si>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</si>
  <si>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</si>
  <si>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</si>
  <si>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</si>
  <si>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</si>
  <si>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</si>
  <si>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</si>
  <si>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</si>
  <si>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</si>
  <si>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</si>
  <si>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</si>
  <si>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</si>
  <si>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</si>
  <si>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</si>
  <si>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</si>
  <si>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</si>
  <si>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</si>
  <si>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</si>
  <si>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</si>
  <si>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</si>
  <si>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</si>
  <si>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</si>
  <si>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</si>
  <si>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</si>
  <si>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</si>
  <si>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</si>
  <si>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</si>
  <si>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</si>
  <si>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</si>
  <si>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</si>
  <si>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</si>
  <si>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</si>
  <si>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</si>
  <si>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</si>
  <si>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</si>
  <si>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</si>
  <si>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</si>
  <si>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</si>
  <si>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</si>
  <si>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</si>
  <si>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</si>
  <si>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</si>
  <si>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</si>
  <si>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</si>
  <si>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</si>
  <si>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</si>
  <si>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</si>
  <si>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</si>
  <si>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</si>
  <si>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</si>
  <si>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</si>
  <si>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</si>
  <si>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</si>
  <si>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</si>
  <si>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</si>
  <si>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</si>
  <si>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</si>
  <si>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</si>
  <si>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</si>
  <si>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</si>
  <si>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</si>
  <si>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</si>
  <si>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</si>
  <si>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</si>
  <si>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</si>
  <si>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</si>
  <si>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</si>
  <si>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</si>
  <si>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</si>
  <si>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</si>
  <si>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</si>
  <si>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</si>
  <si>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</si>
  <si>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</si>
  <si>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</si>
  <si>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</si>
  <si>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</si>
  <si>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</si>
  <si>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</si>
  <si>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</si>
  <si>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</si>
  <si>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</si>
  <si>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</si>
  <si>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</si>
  <si>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</si>
  <si>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</si>
  <si>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</si>
  <si>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</si>
  <si>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</si>
  <si>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</si>
  <si>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</si>
  <si>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</si>
  <si>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</si>
  <si>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</si>
  <si>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</si>
  <si>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</si>
  <si>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</si>
  <si>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</si>
  <si>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</si>
  <si>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</si>
  <si>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</si>
  <si>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</si>
  <si>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</si>
  <si>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</si>
  <si>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</si>
  <si>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</si>
  <si>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</si>
  <si>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</si>
  <si>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</si>
  <si>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</si>
  <si>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</si>
  <si>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</si>
  <si>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</si>
  <si>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</si>
  <si>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</si>
  <si>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</si>
  <si>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</si>
  <si>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</si>
  <si>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</si>
  <si>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</si>
  <si>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</si>
  <si>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</si>
  <si>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</si>
  <si>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</si>
  <si>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</si>
  <si>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</si>
  <si>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</si>
  <si>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</si>
  <si>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</si>
  <si>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</si>
  <si>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</si>
  <si>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</si>
  <si>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</si>
  <si>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</si>
  <si>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</si>
  <si>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</si>
  <si>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</si>
  <si>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</si>
  <si>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</si>
  <si>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</si>
  <si>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</si>
  <si>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</si>
  <si>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</si>
  <si>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</si>
  <si>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</si>
  <si>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</si>
  <si>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</si>
  <si>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</si>
  <si>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</si>
  <si>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</si>
  <si>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</si>
  <si>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</si>
  <si>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</si>
  <si>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</si>
  <si>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</si>
  <si>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</si>
  <si>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</si>
  <si>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</si>
  <si>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</si>
  <si>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</si>
  <si>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</si>
  <si>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</si>
  <si>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</si>
  <si>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</si>
  <si>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</si>
  <si>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</si>
  <si>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</si>
  <si>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</si>
  <si>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</si>
  <si>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</si>
  <si>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</si>
  <si>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</si>
  <si>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</si>
  <si>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</si>
  <si>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</si>
  <si>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</si>
  <si>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</si>
  <si>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</si>
  <si>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</si>
  <si>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</si>
  <si>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</si>
  <si>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</si>
  <si>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</si>
  <si>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</si>
  <si>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</si>
  <si>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</si>
  <si>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</si>
  <si>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</si>
  <si>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</si>
  <si>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</si>
  <si>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</si>
  <si>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</si>
  <si>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</si>
  <si>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</si>
  <si>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</si>
  <si>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</si>
  <si>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</si>
  <si>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</si>
  <si>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</si>
  <si>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</si>
  <si>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</si>
  <si>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</si>
  <si>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</si>
  <si>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</si>
  <si>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</si>
  <si>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</si>
  <si>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</si>
  <si>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</si>
  <si>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</si>
  <si>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</si>
  <si>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</si>
  <si>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</si>
  <si>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</si>
  <si>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</si>
  <si>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</si>
  <si>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</si>
  <si>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</si>
  <si>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</si>
  <si>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</si>
  <si>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</si>
  <si>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</si>
  <si>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</si>
  <si>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</si>
  <si>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</si>
  <si>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</si>
  <si>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</si>
  <si>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</si>
  <si>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</si>
  <si>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</si>
  <si>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</si>
  <si>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</si>
  <si>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</si>
  <si>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</si>
  <si>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</si>
  <si>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</si>
  <si>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</si>
  <si>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</si>
  <si>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</si>
  <si>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</si>
  <si>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</si>
  <si>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</si>
  <si>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</si>
  <si>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</si>
  <si>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</si>
  <si>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</si>
  <si>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</si>
  <si>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</si>
  <si>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</si>
  <si>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</si>
  <si>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</si>
  <si>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</si>
  <si>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</si>
  <si>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</si>
  <si>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</si>
  <si>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</si>
  <si>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</si>
  <si>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</si>
  <si>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</si>
  <si>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</si>
  <si>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</si>
  <si>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</si>
  <si>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</si>
  <si>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</si>
  <si>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</si>
  <si>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</si>
  <si>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</si>
  <si>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</si>
  <si>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</si>
  <si>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</si>
  <si>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</si>
  <si>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</si>
  <si>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</si>
  <si>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</si>
  <si>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</si>
  <si>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</si>
  <si>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</si>
  <si>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</si>
  <si>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</si>
  <si>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</si>
  <si>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</si>
  <si>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</si>
  <si>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</si>
  <si>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</si>
  <si>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</si>
  <si>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</si>
  <si>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</si>
  <si>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</si>
  <si>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</si>
  <si>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</si>
  <si>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</si>
  <si>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</si>
  <si>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</si>
  <si>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</si>
  <si>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</si>
  <si>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</si>
  <si>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</si>
  <si>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</si>
  <si>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</si>
  <si>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</si>
  <si>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</si>
  <si>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</si>
  <si>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</si>
  <si>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</si>
  <si>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</si>
  <si>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</si>
  <si>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</si>
  <si>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</si>
  <si>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</si>
  <si>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</si>
  <si>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</si>
  <si>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</si>
  <si>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</si>
  <si>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</si>
  <si>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</si>
  <si>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</si>
  <si>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</si>
  <si>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</si>
  <si>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</si>
  <si>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</si>
  <si>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</si>
  <si>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</si>
  <si>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</si>
  <si>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</si>
  <si>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</si>
  <si>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</si>
  <si>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</si>
  <si>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</si>
  <si>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</si>
  <si>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</si>
  <si>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</si>
  <si>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</si>
  <si>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</si>
  <si>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</si>
  <si>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</si>
  <si>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</si>
  <si>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</si>
  <si>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</si>
  <si>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</si>
  <si>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</si>
  <si>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</si>
  <si>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</si>
  <si>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</si>
  <si>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</si>
  <si>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</si>
  <si>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</si>
  <si>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</si>
  <si>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</si>
  <si>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</si>
  <si>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</si>
  <si>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</si>
  <si>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</si>
  <si>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</si>
  <si>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</si>
  <si>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</si>
  <si>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</si>
  <si>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</si>
  <si>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</si>
  <si>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</si>
  <si>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</si>
  <si>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</si>
  <si>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</si>
  <si>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</si>
  <si>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</si>
  <si>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</si>
  <si>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</si>
  <si>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</si>
  <si>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</si>
  <si>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</si>
  <si>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</si>
  <si>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</si>
  <si>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</si>
  <si>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</si>
  <si>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</si>
  <si>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</si>
  <si>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</si>
  <si>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</si>
  <si>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</si>
  <si>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</si>
  <si>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</si>
  <si>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</si>
  <si>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</si>
  <si>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</si>
  <si>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</si>
  <si>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</si>
  <si>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</si>
  <si>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</si>
  <si>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</si>
  <si>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</si>
  <si>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</si>
  <si>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</si>
  <si>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</si>
  <si>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</si>
  <si>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</si>
  <si>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</si>
  <si>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</si>
  <si>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</si>
  <si>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</si>
  <si>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</si>
  <si>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</si>
  <si>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</si>
  <si>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</si>
  <si>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</si>
  <si>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</si>
  <si>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</si>
  <si>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</si>
  <si>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</si>
  <si>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</si>
  <si>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</si>
  <si>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</si>
  <si>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</si>
  <si>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</si>
  <si>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</si>
  <si>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</si>
  <si>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</si>
  <si>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</si>
  <si>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</si>
  <si>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</si>
  <si>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</si>
  <si>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</si>
  <si>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</si>
  <si>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</si>
  <si>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</si>
  <si>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</si>
  <si>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</si>
  <si>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</si>
  <si>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</si>
  <si>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</si>
  <si>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</si>
  <si>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</si>
  <si>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</si>
  <si>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</si>
  <si>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</si>
  <si>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</si>
  <si>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</si>
  <si>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</si>
  <si>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</si>
  <si>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</si>
  <si>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</si>
  <si>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</si>
  <si>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</si>
  <si>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</si>
  <si>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</si>
  <si>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</si>
  <si>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</si>
  <si>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</si>
  <si>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</si>
  <si>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</si>
  <si>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</si>
  <si>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</si>
  <si>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</si>
  <si>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</si>
  <si>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</si>
  <si>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</si>
  <si>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</si>
  <si>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</si>
  <si>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</si>
  <si>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</si>
  <si>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</si>
  <si>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</si>
  <si>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</si>
  <si>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</si>
  <si>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</si>
  <si>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</si>
  <si>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</si>
  <si>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</si>
  <si>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</si>
  <si>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</si>
  <si>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</si>
  <si>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</si>
  <si>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</si>
  <si>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</si>
  <si>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</si>
  <si>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</si>
  <si>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</si>
  <si>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</si>
  <si>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</si>
  <si>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</si>
  <si>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</si>
  <si>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</si>
  <si>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</si>
  <si>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</si>
  <si>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</si>
  <si>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</si>
  <si>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</si>
  <si>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</si>
  <si>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</si>
  <si>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</si>
  <si>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</si>
  <si>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</si>
  <si>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</si>
  <si>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</si>
  <si>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</si>
  <si>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</si>
  <si>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</si>
  <si>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</si>
  <si>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</si>
  <si>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</si>
  <si>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</si>
  <si>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</si>
  <si>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</si>
  <si>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</si>
  <si>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</si>
  <si>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</si>
  <si>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</si>
  <si>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</si>
  <si>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</si>
  <si>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</si>
  <si>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</si>
  <si>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</si>
  <si>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</si>
  <si>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</si>
  <si>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</si>
  <si>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</si>
  <si>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</si>
  <si>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</si>
  <si>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</si>
  <si>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</si>
  <si>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</si>
  <si>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</si>
  <si>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</si>
  <si>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</si>
  <si>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</si>
  <si>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</si>
  <si>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</si>
  <si>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</si>
  <si>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</si>
  <si>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</si>
  <si>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</si>
  <si>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</si>
  <si>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</si>
  <si>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</si>
  <si>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</si>
  <si>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</si>
  <si>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</si>
  <si>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</si>
  <si>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</si>
  <si>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</si>
  <si>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</si>
  <si>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</si>
  <si>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</si>
  <si>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</si>
  <si>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</si>
  <si>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</si>
  <si>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</si>
  <si>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</si>
  <si>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</si>
  <si>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</si>
  <si>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</si>
  <si>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</si>
  <si>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</si>
  <si>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</si>
  <si>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</si>
  <si>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</si>
  <si>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</si>
  <si>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</si>
  <si>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</si>
  <si>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</si>
  <si>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</si>
  <si>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</si>
  <si>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</si>
  <si>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</si>
  <si>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</si>
  <si>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</si>
  <si>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</si>
  <si>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</si>
  <si>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</si>
  <si>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</si>
  <si>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</si>
  <si>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</si>
  <si>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</si>
  <si>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</si>
  <si>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</si>
  <si>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</si>
  <si>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</si>
  <si>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</si>
  <si>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</si>
  <si>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</si>
  <si>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</si>
  <si>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</si>
  <si>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</si>
  <si>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</si>
  <si>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</si>
  <si>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</si>
  <si>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</si>
  <si>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</si>
  <si>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</si>
  <si>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</si>
  <si>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</si>
  <si>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</si>
  <si>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</si>
  <si>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</si>
  <si>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</si>
  <si>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</si>
  <si>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</si>
  <si>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</si>
  <si>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</si>
  <si>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</si>
  <si>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</si>
  <si>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</si>
  <si>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</si>
  <si>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</si>
  <si>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</si>
  <si>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</si>
  <si>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</si>
  <si>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</si>
  <si>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</si>
  <si>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</si>
  <si>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</si>
  <si>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</si>
  <si>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</si>
  <si>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</si>
  <si>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</si>
  <si>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</si>
  <si>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</si>
  <si>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</si>
  <si>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</si>
  <si>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</si>
  <si>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</si>
  <si>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</si>
  <si>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</si>
  <si>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</si>
  <si>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</si>
  <si>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</si>
  <si>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</si>
  <si>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</si>
  <si>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</si>
  <si>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</si>
  <si>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</si>
  <si>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</si>
  <si>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</si>
  <si>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</si>
  <si>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</si>
  <si>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</si>
  <si>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</si>
  <si>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</si>
  <si>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</si>
  <si>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</si>
  <si>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</si>
  <si>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</si>
  <si>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</si>
  <si>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</si>
  <si>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</si>
  <si>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</si>
  <si>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</si>
  <si>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</si>
  <si>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</si>
  <si>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</si>
  <si>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</si>
  <si>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</si>
  <si>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</si>
  <si>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</si>
  <si>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</si>
  <si>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</si>
  <si>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</si>
  <si>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</si>
  <si>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</si>
  <si>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</si>
  <si>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</si>
  <si>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</si>
  <si>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</si>
  <si>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</si>
  <si>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</si>
  <si>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</si>
  <si>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</si>
  <si>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</si>
  <si>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</si>
  <si>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</si>
  <si>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</si>
  <si>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</si>
  <si>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</si>
  <si>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</si>
  <si>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</si>
  <si>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</si>
  <si>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</si>
  <si>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</si>
  <si>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</si>
  <si>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</si>
  <si>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</si>
  <si>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</si>
  <si>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</si>
  <si>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</si>
  <si>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</si>
  <si>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</si>
  <si>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</si>
  <si>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</si>
  <si>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</si>
  <si>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</si>
  <si>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</si>
  <si>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</si>
  <si>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</si>
  <si>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</si>
  <si>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</si>
  <si>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</si>
  <si>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</si>
  <si>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</si>
  <si>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</si>
  <si>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</si>
  <si>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</si>
  <si>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</si>
  <si>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</si>
  <si>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</si>
  <si>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</si>
  <si>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</si>
  <si>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</si>
  <si>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</si>
  <si>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</si>
  <si>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</si>
  <si>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</si>
  <si>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</si>
  <si>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</si>
  <si>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</si>
  <si>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</si>
  <si>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</si>
  <si>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</si>
  <si>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</si>
  <si>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</si>
  <si>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</si>
  <si>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</si>
  <si>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</si>
  <si>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</si>
  <si>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</si>
  <si>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</si>
  <si>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</si>
  <si>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</si>
  <si>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</si>
  <si>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</si>
  <si>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</si>
  <si>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</si>
  <si>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</si>
  <si>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</si>
  <si>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</si>
  <si>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</si>
  <si>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</si>
  <si>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</si>
  <si>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</si>
  <si>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</si>
  <si>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</si>
  <si>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</si>
  <si>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</si>
  <si>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</si>
  <si>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</si>
  <si>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</si>
  <si>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</si>
  <si>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</si>
  <si>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</si>
  <si>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</si>
  <si>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</si>
  <si>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</si>
  <si>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</si>
  <si>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</si>
  <si>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</si>
  <si>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</si>
  <si>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</si>
  <si>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</si>
  <si>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</si>
  <si>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</si>
  <si>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</si>
  <si>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</si>
  <si>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</si>
  <si>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</si>
  <si>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</si>
  <si>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</si>
  <si>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</si>
  <si>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</si>
  <si>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</si>
  <si>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</si>
  <si>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</si>
  <si>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</si>
  <si>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</si>
  <si>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</si>
  <si>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</si>
  <si>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</si>
  <si>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</si>
  <si>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</si>
  <si>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</si>
  <si>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</si>
  <si>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</si>
  <si>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</si>
  <si>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</si>
  <si>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</si>
  <si>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</si>
  <si>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</si>
  <si>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</si>
  <si>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</si>
  <si>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</si>
  <si>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</si>
  <si>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</si>
  <si>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</si>
  <si>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</si>
  <si>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</si>
  <si>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</si>
  <si>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</si>
  <si>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</si>
  <si>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</si>
  <si>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</si>
  <si>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</si>
  <si>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</si>
  <si>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</si>
  <si>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</si>
  <si>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</si>
  <si>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</si>
  <si>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</si>
  <si>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</si>
  <si>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</si>
  <si>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</si>
  <si>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</si>
  <si>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</si>
  <si>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</si>
  <si>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</si>
  <si>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</si>
  <si>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</si>
  <si>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</si>
  <si>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</si>
  <si>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</si>
  <si>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</si>
  <si>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</si>
  <si>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</si>
  <si>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</si>
  <si>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</si>
  <si>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</si>
  <si>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</si>
  <si>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</si>
  <si>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</si>
  <si>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</si>
  <si>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</si>
  <si>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</si>
  <si>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</si>
  <si>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</si>
  <si>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</si>
  <si>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</si>
  <si>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</si>
  <si>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</si>
  <si>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</si>
  <si>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</si>
  <si>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</si>
  <si>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</si>
  <si>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</si>
  <si>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</si>
  <si>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</si>
  <si>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</si>
  <si>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</si>
  <si>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</si>
  <si>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</si>
  <si>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</si>
  <si>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</si>
  <si>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</si>
  <si>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</si>
  <si>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</si>
  <si>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</si>
  <si>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</si>
  <si>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</si>
  <si>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</si>
  <si>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</si>
  <si>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</si>
  <si>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</si>
  <si>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</si>
  <si>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</si>
  <si>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</si>
  <si>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</si>
  <si>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</si>
  <si>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</si>
  <si>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</si>
  <si>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</si>
  <si>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</si>
  <si>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</si>
  <si>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</si>
  <si>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</si>
  <si>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</si>
  <si>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</si>
  <si>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</si>
  <si>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</si>
  <si>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</si>
  <si>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</si>
  <si>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</si>
  <si>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</si>
  <si>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</si>
  <si>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</si>
  <si>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</si>
  <si>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</si>
  <si>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</si>
  <si>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</si>
  <si>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</si>
  <si>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</si>
  <si>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</si>
  <si>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</si>
  <si>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</si>
  <si>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</si>
  <si>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</si>
  <si>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</si>
  <si>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</si>
  <si>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</si>
  <si>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</si>
  <si>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</si>
  <si>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</si>
  <si>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</si>
  <si>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</si>
  <si>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</si>
  <si>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</si>
  <si>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</si>
  <si>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</si>
  <si>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</si>
  <si>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</si>
  <si>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</si>
  <si>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</si>
  <si>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</si>
  <si>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</si>
  <si>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</si>
  <si>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</si>
  <si>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</si>
  <si>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</si>
  <si>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</si>
  <si>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</si>
  <si>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</si>
  <si>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</si>
  <si>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</si>
  <si>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</si>
  <si>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</si>
  <si>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</si>
  <si>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</si>
  <si>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</si>
  <si>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</si>
  <si>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</si>
  <si>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</si>
  <si>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</si>
  <si>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</si>
  <si>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</si>
  <si>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</si>
  <si>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</si>
  <si>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</si>
  <si>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</si>
  <si>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</si>
  <si>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</si>
  <si>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</si>
  <si>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</si>
  <si>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</si>
  <si>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</si>
  <si>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</si>
  <si>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</si>
  <si>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</si>
  <si>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</si>
  <si>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</si>
  <si>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</si>
  <si>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</si>
  <si>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</si>
  <si>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</si>
  <si>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</si>
  <si>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</si>
  <si>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</si>
  <si>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</si>
  <si>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</si>
  <si>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</si>
  <si>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</si>
  <si>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</si>
  <si>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</si>
  <si>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</si>
  <si>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</si>
  <si>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</si>
  <si>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</si>
  <si>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</si>
  <si>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</si>
  <si>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</si>
  <si>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</si>
  <si>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</si>
  <si>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</si>
  <si>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</si>
  <si>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</si>
  <si>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</si>
  <si>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</si>
  <si>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</si>
  <si>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</si>
  <si>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</si>
  <si>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</si>
  <si>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</si>
  <si>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</si>
  <si>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</si>
  <si>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</si>
  <si>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</si>
  <si>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</si>
  <si>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</si>
  <si>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</si>
  <si>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</si>
  <si>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</si>
  <si>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</si>
  <si>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</si>
  <si>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</si>
  <si>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</si>
  <si>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</si>
  <si>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</si>
  <si>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</si>
  <si>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</si>
  <si>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</si>
  <si>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</si>
  <si>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</si>
  <si>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</si>
  <si>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</si>
  <si>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</si>
  <si>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</si>
  <si>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</si>
  <si>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</si>
  <si>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</si>
  <si>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</si>
  <si>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</si>
  <si>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</si>
  <si>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</si>
  <si>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</si>
  <si>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</si>
  <si>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</si>
  <si>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</si>
  <si>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</si>
  <si>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</si>
  <si>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</si>
  <si>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</si>
  <si>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</si>
  <si>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</si>
  <si>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</si>
  <si>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</si>
  <si>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</si>
  <si>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</si>
  <si>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</si>
  <si>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</si>
  <si>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</si>
  <si>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</si>
  <si>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</si>
  <si>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</si>
  <si>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</si>
  <si>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</si>
  <si>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</si>
  <si>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</si>
  <si>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</si>
  <si>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</si>
  <si>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</si>
  <si>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</si>
  <si>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</si>
  <si>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</si>
  <si>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</si>
  <si>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</si>
  <si>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</si>
  <si>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</si>
  <si>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</si>
  <si>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</si>
  <si>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</si>
  <si>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</si>
  <si>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</si>
  <si>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</si>
  <si>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</si>
  <si>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</si>
  <si>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</si>
  <si>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</si>
  <si>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</si>
  <si>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</si>
  <si>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</si>
  <si>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</si>
  <si>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</si>
  <si>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</si>
  <si>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</si>
  <si>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</si>
  <si>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</si>
  <si>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</si>
  <si>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</si>
  <si>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</si>
  <si>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</si>
  <si>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</si>
  <si>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</si>
  <si>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</si>
  <si>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</si>
  <si>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</si>
  <si>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</si>
  <si>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</si>
  <si>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</si>
  <si>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</si>
  <si>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</si>
  <si>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</si>
  <si>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</si>
  <si>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</si>
  <si>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</si>
  <si>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</si>
  <si>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</si>
  <si>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</si>
  <si>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</si>
  <si>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</si>
  <si>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</si>
  <si>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</si>
  <si>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</si>
  <si>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</si>
  <si>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</si>
  <si>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</si>
  <si>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</si>
  <si>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</si>
  <si>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</si>
  <si>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</si>
  <si>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</si>
  <si>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</si>
  <si>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</si>
  <si>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</si>
  <si>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</si>
  <si>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</si>
  <si>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</si>
  <si>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</si>
  <si>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</si>
  <si>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</si>
  <si>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</si>
  <si>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</si>
  <si>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</si>
  <si>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</si>
  <si>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</si>
  <si>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</si>
  <si>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</si>
  <si>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</si>
  <si>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</si>
  <si>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</si>
  <si>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</si>
  <si>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</si>
  <si>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</si>
  <si>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</si>
  <si>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</si>
  <si>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</si>
  <si>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</si>
  <si>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</si>
  <si>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</si>
  <si>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</si>
  <si>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</si>
  <si>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</si>
  <si>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</si>
  <si>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</si>
  <si>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</si>
  <si>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</si>
  <si>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</si>
  <si>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</si>
  <si>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</si>
  <si>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</si>
  <si>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</si>
  <si>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</si>
  <si>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</si>
  <si>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</si>
  <si>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</si>
  <si>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</si>
  <si>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</si>
  <si>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</si>
  <si>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</si>
  <si>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</si>
  <si>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</si>
  <si>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</si>
  <si>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</si>
  <si>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</si>
  <si>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</si>
  <si>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</si>
  <si>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</si>
  <si>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</si>
  <si>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</si>
  <si>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</si>
  <si>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</si>
  <si>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</si>
  <si>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</si>
  <si>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</si>
  <si>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</si>
  <si>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</si>
  <si>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</si>
  <si>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</si>
  <si>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</si>
  <si>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</si>
  <si>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</si>
  <si>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</si>
  <si>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</si>
  <si>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</si>
  <si>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</si>
  <si>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</si>
  <si>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</si>
  <si>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</si>
  <si>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</si>
  <si>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</si>
  <si>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</si>
  <si>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</si>
  <si>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</si>
  <si>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</si>
  <si>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</si>
  <si>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</si>
  <si>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</si>
  <si>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</si>
  <si>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</si>
  <si>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</si>
  <si>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</si>
  <si>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</si>
  <si>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</si>
  <si>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</si>
  <si>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</si>
  <si>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</si>
  <si>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</si>
  <si>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</si>
  <si>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</si>
  <si>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</si>
  <si>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</si>
  <si>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</si>
  <si>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</si>
  <si>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</si>
  <si>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</si>
  <si>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</si>
  <si>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</si>
  <si>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</si>
  <si>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</si>
  <si>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</si>
  <si>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</si>
  <si>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</si>
  <si>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</si>
  <si>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</si>
  <si>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</si>
  <si>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</si>
  <si>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</si>
  <si>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</si>
  <si>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</si>
  <si>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</si>
  <si>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</si>
  <si>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</si>
  <si>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</si>
  <si>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</si>
  <si>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</si>
  <si>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</si>
  <si>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</si>
  <si>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</si>
  <si>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</si>
  <si>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</si>
  <si>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</si>
  <si>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</si>
  <si>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</si>
  <si>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</si>
  <si>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</si>
  <si>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</si>
  <si>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</si>
  <si>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</si>
  <si>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</si>
  <si>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</si>
  <si>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</si>
  <si>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</si>
  <si>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</si>
  <si>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</si>
  <si>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</si>
  <si>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</si>
  <si>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</si>
  <si>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</si>
  <si>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</si>
  <si>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</si>
  <si>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</si>
  <si>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</si>
  <si>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</si>
  <si>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</si>
  <si>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</si>
  <si>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</si>
  <si>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</si>
  <si>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</si>
  <si>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</si>
  <si>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</si>
  <si>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</si>
  <si>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</si>
  <si>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</si>
  <si>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</si>
  <si>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</si>
  <si>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</si>
  <si>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</si>
  <si>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</si>
  <si>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</si>
  <si>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</si>
  <si>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</si>
  <si>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</si>
  <si>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</si>
  <si>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</si>
  <si>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</si>
  <si>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</si>
  <si>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</si>
  <si>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</si>
  <si>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</si>
  <si>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</si>
  <si>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</si>
  <si>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</si>
  <si>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</si>
  <si>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</si>
  <si>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</si>
  <si>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</si>
  <si>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</si>
  <si>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</si>
  <si>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</si>
  <si>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</si>
  <si>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</si>
  <si>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</si>
  <si>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</si>
  <si>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</si>
  <si>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</si>
  <si>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</si>
  <si>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</si>
  <si>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</si>
  <si>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</si>
  <si>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</si>
  <si>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</si>
  <si>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</si>
  <si>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</si>
  <si>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</si>
  <si>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</si>
  <si>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</si>
  <si>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</si>
  <si>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</si>
  <si>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</si>
  <si>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</si>
  <si>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</si>
  <si>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</si>
  <si>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</si>
  <si>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</si>
  <si>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</si>
  <si>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</si>
  <si>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</si>
  <si>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</si>
  <si>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</si>
  <si>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</si>
  <si>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</si>
  <si>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</si>
  <si>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</si>
  <si>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</si>
  <si>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</si>
  <si>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</si>
  <si>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</si>
  <si>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</si>
  <si>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</si>
  <si>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</si>
  <si>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</si>
  <si>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</si>
  <si>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</si>
  <si>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</si>
  <si>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</si>
  <si>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</si>
  <si>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</si>
  <si>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</si>
  <si>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</si>
  <si>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</si>
  <si>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</si>
  <si>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</si>
  <si>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</si>
  <si>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</si>
  <si>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</si>
  <si>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</si>
  <si>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</si>
  <si>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</si>
  <si>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</si>
  <si>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</si>
  <si>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</si>
  <si>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</si>
  <si>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</si>
  <si>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</si>
  <si>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</si>
  <si>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</si>
  <si>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</si>
  <si>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</si>
  <si>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</si>
  <si>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</si>
  <si>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</si>
  <si>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</si>
  <si>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</si>
  <si>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</si>
  <si>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</si>
  <si>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</si>
  <si>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</si>
  <si>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</si>
  <si>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</si>
  <si>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</si>
  <si>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</si>
  <si>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</si>
  <si>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</si>
  <si>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</si>
  <si>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</si>
  <si>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</si>
  <si>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</si>
  <si>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</si>
  <si>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</si>
  <si>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</si>
  <si>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</si>
  <si>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</si>
  <si>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</si>
  <si>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</si>
  <si>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</si>
  <si>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</si>
  <si>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</si>
  <si>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</si>
  <si>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</si>
  <si>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</si>
  <si>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</si>
  <si>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</si>
  <si>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</si>
  <si>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</si>
  <si>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</si>
  <si>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</si>
  <si>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</si>
  <si>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</si>
  <si>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</si>
  <si>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</si>
  <si>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</si>
  <si>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</si>
  <si>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</si>
  <si>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</si>
  <si>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</si>
  <si>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</si>
  <si>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</si>
  <si>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</si>
  <si>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</si>
  <si>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</si>
  <si>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</si>
  <si>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</si>
  <si>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</si>
  <si>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</si>
  <si>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</si>
  <si>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</si>
  <si>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</si>
  <si>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</si>
  <si>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</si>
  <si>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</si>
  <si>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</si>
  <si>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</si>
  <si>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</si>
  <si>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</si>
  <si>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</si>
  <si>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</si>
  <si>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</si>
  <si>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</si>
  <si>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</si>
  <si>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</si>
  <si>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</si>
  <si>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</si>
  <si>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</si>
  <si>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</si>
  <si>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</si>
  <si>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</si>
  <si>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</si>
  <si>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</si>
  <si>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</si>
  <si>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</si>
  <si>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</si>
  <si>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</si>
  <si>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</si>
  <si>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</si>
  <si>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</si>
  <si>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</si>
  <si>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</si>
  <si>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</si>
  <si>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</si>
  <si>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</si>
  <si>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</si>
  <si>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</si>
  <si>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</si>
  <si>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</si>
  <si>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</si>
  <si>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</si>
  <si>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</si>
  <si>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</si>
  <si>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</si>
  <si>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</si>
  <si>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</si>
  <si>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</si>
  <si>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</si>
  <si>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</si>
  <si>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</si>
  <si>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</si>
  <si>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</si>
  <si>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</si>
  <si>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</si>
  <si>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</si>
  <si>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</si>
  <si>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</si>
  <si>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</si>
  <si>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</si>
  <si>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</si>
  <si>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</si>
  <si>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</si>
  <si>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</si>
  <si>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</si>
  <si>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</si>
  <si>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</si>
  <si>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</si>
  <si>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</si>
  <si>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</si>
  <si>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</si>
  <si>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</si>
  <si>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</si>
  <si>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</si>
  <si>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</si>
  <si>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</si>
  <si>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</si>
  <si>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</si>
  <si>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</si>
  <si>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</si>
  <si>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</si>
  <si>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</si>
  <si>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</si>
  <si>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</si>
  <si>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</si>
  <si>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</si>
  <si>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</si>
  <si>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</si>
  <si>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</si>
  <si>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</si>
  <si>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</si>
  <si>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</si>
  <si>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</si>
  <si>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</si>
  <si>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</si>
  <si>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</si>
  <si>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</si>
  <si>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</si>
  <si>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</si>
  <si>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</si>
  <si>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</si>
  <si>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</si>
  <si>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</si>
  <si>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</si>
  <si>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</si>
  <si>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</si>
  <si>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</si>
  <si>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</si>
  <si>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</si>
  <si>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</si>
  <si>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</si>
  <si>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</si>
  <si>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</si>
  <si>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</si>
  <si>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</si>
  <si>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</si>
  <si>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</si>
  <si>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</si>
  <si>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</si>
  <si>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</si>
  <si>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</si>
  <si>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</si>
  <si>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</si>
  <si>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</si>
  <si>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</si>
  <si>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</si>
  <si>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</si>
  <si>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</si>
  <si>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</si>
  <si>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</si>
  <si>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</si>
  <si>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</si>
  <si>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</si>
  <si>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</si>
  <si>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</si>
  <si>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</si>
  <si>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</si>
  <si>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</si>
  <si>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</si>
  <si>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</si>
  <si>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</si>
  <si>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</si>
  <si>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</si>
  <si>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</si>
  <si>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</si>
  <si>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</si>
  <si>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</si>
  <si>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</si>
  <si>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</si>
  <si>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</si>
  <si>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</si>
  <si>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</si>
  <si>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</si>
  <si>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</si>
  <si>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</si>
  <si>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</si>
  <si>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</si>
  <si>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</si>
  <si>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</si>
  <si>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</si>
  <si>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</si>
  <si>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</si>
  <si>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</si>
  <si>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</si>
  <si>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</si>
  <si>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</si>
  <si>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</si>
  <si>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</si>
  <si>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</si>
  <si>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</si>
  <si>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</si>
  <si>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</si>
  <si>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</si>
  <si>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</si>
  <si>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</si>
  <si>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</si>
  <si>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</si>
  <si>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</si>
  <si>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</si>
  <si>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</si>
  <si>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</si>
  <si>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</si>
  <si>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</si>
  <si>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</si>
  <si>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</si>
  <si>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</si>
  <si>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</si>
  <si>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</si>
  <si>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</si>
  <si>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</si>
  <si>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</si>
  <si>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</si>
  <si>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</si>
  <si>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</si>
  <si>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</si>
  <si>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</si>
  <si>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</si>
  <si>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</si>
  <si>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</si>
  <si>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</si>
  <si>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</si>
  <si>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</si>
  <si>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</si>
  <si>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</si>
  <si>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</si>
  <si>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</si>
  <si>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</si>
  <si>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</si>
  <si>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</si>
  <si>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</si>
  <si>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</si>
  <si>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</si>
  <si>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</si>
  <si>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</si>
  <si>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</si>
  <si>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</si>
  <si>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</si>
  <si>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</si>
  <si>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</si>
  <si>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</si>
  <si>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</si>
  <si>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</si>
  <si>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</si>
  <si>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</si>
  <si>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</si>
  <si>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</si>
  <si>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</si>
  <si>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</si>
  <si>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</si>
  <si>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</si>
  <si>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</si>
  <si>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</si>
  <si>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</si>
  <si>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</si>
  <si>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</si>
  <si>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</si>
  <si>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</si>
  <si>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</si>
  <si>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</si>
  <si>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</si>
  <si>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</si>
  <si>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</si>
  <si>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</si>
  <si>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</si>
  <si>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</si>
  <si>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</si>
  <si>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</si>
  <si>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</si>
  <si>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</si>
  <si>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</si>
  <si>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</si>
  <si>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</si>
  <si>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</si>
  <si>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</si>
  <si>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</si>
  <si>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</si>
  <si>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</si>
  <si>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</si>
  <si>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</si>
  <si>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</si>
  <si>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</si>
  <si>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</si>
  <si>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</si>
  <si>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</si>
  <si>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</si>
  <si>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</si>
  <si>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</si>
  <si>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</si>
  <si>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</si>
  <si>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</si>
  <si>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</si>
  <si>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</si>
  <si>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</si>
  <si>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</si>
  <si>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</si>
  <si>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</si>
  <si>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</si>
  <si>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</si>
  <si>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</si>
  <si>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</si>
  <si>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</si>
  <si>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</si>
  <si>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</si>
  <si>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</si>
  <si>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</si>
  <si>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</si>
  <si>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</si>
  <si>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</si>
  <si>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</si>
  <si>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</si>
  <si>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</si>
  <si>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</si>
  <si>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</si>
  <si>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</si>
  <si>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</si>
  <si>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</si>
  <si>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</si>
  <si>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</si>
  <si>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</si>
  <si>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</si>
  <si>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</si>
  <si>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</si>
  <si>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</si>
  <si>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</si>
  <si>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</si>
  <si>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</si>
  <si>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</si>
  <si>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</si>
  <si>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</si>
  <si>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</si>
  <si>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</si>
  <si>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</si>
  <si>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</si>
  <si>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</si>
  <si>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</si>
  <si>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</si>
  <si>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</si>
  <si>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</si>
  <si>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</si>
  <si>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</si>
  <si>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</si>
  <si>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</si>
  <si>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</si>
  <si>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</si>
  <si>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</si>
  <si>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</si>
  <si>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</si>
  <si>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</si>
  <si>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</si>
  <si>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</si>
  <si>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</si>
  <si>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</si>
  <si>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</si>
  <si>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</si>
  <si>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</si>
  <si>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</si>
  <si>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</si>
  <si>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</si>
  <si>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</si>
  <si>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</si>
  <si>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</si>
  <si>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</si>
  <si>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</si>
  <si>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</si>
  <si>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</si>
  <si>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</si>
  <si>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</si>
  <si>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</si>
  <si>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</si>
  <si>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</si>
  <si>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</si>
  <si>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</si>
  <si>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</si>
  <si>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</si>
  <si>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</si>
  <si>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</si>
  <si>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</si>
  <si>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</si>
  <si>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</si>
  <si>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</si>
  <si>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</si>
  <si>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</si>
  <si>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</si>
  <si>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</si>
  <si>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</si>
  <si>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</si>
  <si>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</si>
  <si>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</si>
  <si>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</si>
  <si>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</si>
  <si>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</si>
  <si>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</si>
  <si>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</si>
  <si>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</si>
  <si>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</si>
  <si>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</si>
  <si>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</si>
  <si>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</si>
  <si>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</si>
  <si>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</si>
  <si>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</si>
  <si>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</si>
  <si>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</si>
  <si>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</si>
  <si>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</si>
  <si>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</si>
  <si>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</si>
  <si>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</si>
  <si>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</si>
  <si>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</si>
  <si>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</si>
  <si>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</si>
  <si>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</si>
  <si>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</si>
  <si>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</si>
  <si>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</si>
  <si>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</si>
  <si>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</si>
  <si>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</si>
  <si>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</si>
  <si>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</si>
  <si>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</si>
  <si>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</si>
  <si>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</si>
  <si>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</si>
  <si>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</si>
  <si>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</si>
  <si>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</si>
  <si>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</si>
  <si>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</si>
  <si>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</si>
  <si>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</si>
  <si>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</si>
  <si>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</si>
  <si>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</si>
  <si>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</si>
  <si>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</si>
  <si>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</si>
  <si>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</si>
  <si>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</si>
  <si>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</si>
  <si>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</si>
  <si>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</si>
  <si>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</si>
  <si>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</si>
  <si>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</si>
  <si>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</si>
  <si>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</si>
  <si>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</si>
  <si>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</si>
  <si>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</si>
  <si>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</si>
  <si>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</si>
  <si>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</si>
  <si>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</si>
  <si>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</si>
  <si>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</si>
  <si>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</si>
  <si>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</si>
  <si>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</si>
  <si>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</si>
  <si>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</si>
  <si>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</si>
  <si>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</si>
  <si>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</si>
  <si>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</si>
  <si>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</si>
  <si>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</si>
  <si>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</si>
  <si>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</si>
  <si>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</si>
  <si>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</si>
  <si>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</si>
  <si>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</si>
  <si>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</si>
  <si>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</si>
  <si>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</si>
  <si>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</si>
  <si>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</si>
  <si>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</si>
  <si>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</si>
  <si>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</si>
  <si>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</si>
  <si>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</si>
  <si>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</si>
  <si>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</si>
  <si>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</si>
  <si>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</si>
  <si>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</si>
  <si>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</si>
  <si>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</si>
  <si>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</si>
  <si>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</si>
  <si>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</si>
  <si>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</si>
  <si>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</si>
  <si>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</si>
  <si>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</si>
  <si>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</si>
  <si>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</si>
  <si>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</si>
  <si>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</si>
  <si>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</si>
  <si>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</si>
  <si>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</si>
  <si>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</si>
  <si>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</si>
  <si>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</si>
  <si>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</si>
  <si>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</si>
  <si>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</si>
  <si>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</si>
  <si>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</si>
  <si>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</si>
  <si>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</si>
  <si>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</si>
  <si>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</si>
  <si>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</si>
  <si>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</si>
  <si>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</si>
  <si>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</si>
  <si>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</si>
  <si>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</si>
  <si>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</si>
  <si>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</si>
  <si>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</si>
  <si>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</si>
  <si>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</si>
  <si>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</si>
  <si>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</si>
  <si>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</si>
  <si>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</si>
  <si>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</si>
  <si>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</si>
  <si>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</si>
  <si>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</si>
  <si>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</si>
  <si>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</si>
  <si>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</si>
  <si>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</si>
  <si>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</si>
  <si>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</si>
  <si>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</si>
  <si>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</si>
  <si>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</si>
  <si>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</si>
  <si>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</si>
  <si>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</si>
  <si>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</si>
  <si>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</si>
  <si>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</si>
  <si>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</si>
  <si>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</si>
  <si>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</si>
  <si>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</si>
  <si>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</si>
  <si>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</si>
  <si>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</si>
  <si>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</si>
  <si>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</si>
  <si>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</si>
  <si>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</si>
  <si>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</si>
  <si>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</si>
  <si>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</si>
  <si>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</si>
  <si>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</si>
  <si>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</si>
  <si>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</si>
  <si>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</si>
  <si>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</si>
  <si>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</si>
  <si>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</si>
  <si>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</si>
  <si>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</si>
  <si>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</si>
  <si>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</si>
  <si>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</si>
  <si>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</si>
  <si>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</si>
  <si>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</si>
  <si>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</si>
  <si>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</si>
  <si>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</si>
  <si>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</si>
  <si>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</si>
  <si>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</si>
  <si>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</si>
  <si>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</si>
  <si>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</si>
  <si>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</si>
  <si>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</si>
  <si>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</si>
  <si>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</si>
  <si>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</si>
  <si>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</si>
  <si>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</si>
  <si>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</si>
  <si>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</si>
  <si>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</si>
  <si>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</si>
  <si>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</si>
  <si>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</si>
  <si>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</si>
  <si>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</si>
  <si>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</si>
  <si>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</si>
  <si>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</si>
  <si>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</si>
  <si>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</si>
  <si>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</si>
  <si>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</si>
  <si>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</si>
  <si>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</si>
  <si>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</si>
  <si>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</si>
  <si>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</si>
  <si>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</si>
  <si>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</si>
  <si>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</si>
  <si>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</si>
  <si>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</si>
  <si>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</si>
  <si>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</si>
  <si>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</si>
  <si>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</si>
  <si>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</si>
  <si>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</si>
  <si>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</si>
  <si>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</si>
  <si>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</si>
  <si>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</si>
  <si>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</si>
  <si>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</si>
  <si>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</si>
  <si>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</si>
  <si>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</si>
  <si>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</si>
  <si>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</si>
  <si>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</si>
  <si>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</si>
  <si>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</si>
  <si>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</si>
  <si>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</si>
  <si>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</si>
  <si>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</si>
  <si>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</si>
  <si>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</si>
  <si>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</si>
  <si>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</si>
  <si>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</si>
  <si>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</si>
  <si>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</si>
  <si>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</si>
  <si>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</si>
  <si>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</si>
  <si>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</si>
  <si>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</si>
  <si>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</si>
  <si>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</si>
  <si>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</si>
  <si>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</si>
  <si>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</si>
  <si>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</si>
  <si>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</si>
  <si>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</si>
  <si>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</si>
  <si>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</si>
  <si>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</si>
  <si>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</si>
  <si>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</si>
  <si>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</si>
  <si>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</si>
  <si>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</si>
  <si>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</si>
  <si>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</si>
  <si>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</si>
  <si>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</si>
  <si>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</si>
  <si>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</si>
  <si>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</si>
  <si>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</si>
  <si>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</si>
  <si>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</si>
  <si>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</si>
  <si>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</si>
  <si>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</si>
  <si>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</si>
  <si>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</si>
  <si>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</si>
  <si>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</si>
  <si>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</si>
  <si>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</si>
  <si>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</si>
  <si>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</si>
  <si>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</si>
  <si>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</si>
  <si>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</si>
  <si>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</si>
  <si>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</si>
  <si>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</si>
  <si>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</si>
  <si>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</si>
  <si>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</si>
  <si>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</si>
  <si>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</si>
  <si>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</si>
  <si>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</si>
  <si>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</si>
  <si>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</si>
  <si>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</si>
  <si>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</si>
  <si>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</si>
  <si>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</si>
  <si>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</si>
  <si>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</si>
  <si>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</si>
  <si>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</si>
  <si>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</si>
  <si>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</si>
  <si>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</si>
  <si>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</si>
  <si>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</si>
  <si>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</si>
  <si>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</si>
  <si>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</si>
  <si>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</si>
  <si>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</si>
  <si>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</si>
  <si>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</si>
  <si>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</si>
  <si>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</si>
  <si>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</si>
  <si>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</si>
  <si>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</si>
  <si>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</si>
  <si>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</si>
  <si>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</si>
  <si>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</si>
  <si>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</si>
  <si>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</si>
  <si>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</si>
  <si>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</si>
  <si>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</si>
  <si>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</si>
  <si>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</si>
  <si>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</si>
  <si>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</si>
  <si>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</si>
  <si>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</si>
  <si>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</si>
  <si>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</si>
  <si>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</si>
  <si>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</si>
  <si>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</si>
  <si>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</si>
  <si>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</si>
  <si>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</si>
  <si>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</si>
  <si>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</si>
  <si>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</si>
  <si>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</si>
  <si>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</si>
  <si>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</si>
  <si>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</si>
  <si>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</si>
  <si>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</si>
  <si>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</si>
  <si>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</si>
  <si>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</si>
  <si>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</si>
  <si>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</si>
  <si>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</si>
  <si>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</si>
  <si>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</si>
  <si>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</si>
  <si>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</si>
  <si>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</si>
  <si>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</si>
  <si>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</si>
  <si>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</si>
  <si>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</si>
  <si>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</si>
  <si>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</si>
  <si>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</si>
  <si>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</si>
  <si>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</si>
  <si>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</si>
  <si>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</si>
  <si>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</si>
  <si>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</si>
  <si>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</si>
  <si>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</si>
  <si>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</si>
  <si>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</si>
  <si>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</si>
  <si>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</si>
  <si>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</si>
  <si>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</si>
  <si>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</si>
  <si>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</si>
  <si>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</si>
  <si>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</si>
  <si>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</si>
  <si>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</si>
  <si>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</si>
  <si>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</si>
  <si>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</si>
  <si>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</si>
  <si>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</si>
  <si>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</si>
  <si>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</si>
  <si>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</si>
  <si>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</si>
  <si>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</si>
  <si>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</si>
  <si>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</si>
  <si>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</si>
  <si>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</si>
  <si>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</si>
  <si>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</si>
  <si>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</si>
  <si>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</si>
  <si>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</si>
  <si>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</si>
  <si>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</si>
  <si>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</si>
  <si>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</si>
  <si>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</si>
  <si>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</si>
  <si>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</si>
  <si>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</si>
  <si>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</si>
  <si>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</si>
  <si>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</si>
  <si>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</si>
  <si>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</si>
  <si>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</si>
  <si>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</si>
  <si>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</si>
  <si>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</si>
  <si>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</si>
  <si>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</si>
  <si>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</si>
  <si>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</si>
  <si>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</si>
  <si>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</si>
  <si>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</si>
  <si>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</si>
  <si>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</si>
  <si>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</si>
  <si>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</si>
  <si>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</si>
  <si>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</si>
  <si>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</si>
  <si>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</si>
  <si>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</si>
  <si>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</si>
  <si>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</si>
  <si>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</si>
  <si>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</si>
  <si>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</si>
  <si>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</si>
  <si>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</si>
  <si>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</si>
  <si>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</si>
  <si>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</si>
  <si>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</si>
  <si>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</si>
  <si>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</si>
  <si>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</si>
  <si>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</si>
  <si>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</si>
  <si>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</si>
  <si>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</si>
  <si>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</si>
  <si>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</si>
  <si>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</si>
  <si>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</si>
  <si>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</si>
  <si>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</si>
  <si>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</si>
  <si>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</si>
  <si>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</si>
  <si>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</si>
  <si>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</si>
  <si>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</si>
  <si>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</si>
  <si>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</si>
  <si>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</si>
  <si>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</si>
  <si>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</si>
  <si>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</si>
  <si>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</si>
  <si>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</si>
  <si>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</si>
  <si>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</si>
  <si>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</si>
  <si>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</si>
  <si>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</si>
  <si>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</si>
  <si>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</si>
  <si>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</si>
  <si>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</si>
  <si>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</si>
  <si>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</si>
  <si>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</si>
  <si>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</si>
  <si>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</si>
  <si>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</si>
  <si>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</si>
  <si>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</si>
  <si>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</si>
  <si>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</si>
  <si>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</si>
  <si>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</si>
  <si>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</si>
  <si>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</si>
  <si>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</si>
  <si>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</si>
  <si>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</si>
  <si>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</si>
  <si>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</si>
  <si>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</si>
  <si>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</si>
  <si>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</si>
  <si>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</si>
  <si>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</si>
  <si>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</si>
  <si>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</si>
  <si>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</si>
  <si>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</si>
  <si>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</si>
  <si>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</si>
  <si>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</si>
  <si>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</si>
  <si>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</si>
  <si>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</si>
  <si>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</si>
  <si>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</si>
  <si>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</si>
  <si>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</si>
  <si>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</si>
  <si>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</si>
  <si>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</si>
  <si>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</si>
  <si>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</si>
  <si>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</si>
  <si>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</si>
  <si>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</si>
  <si>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</si>
  <si>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</si>
  <si>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</si>
  <si>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</si>
  <si>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</si>
  <si>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</si>
  <si>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</si>
  <si>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</si>
  <si>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</si>
  <si>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</si>
  <si>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</si>
  <si>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</si>
  <si>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</si>
  <si>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</si>
  <si>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</si>
  <si>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</si>
  <si>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</si>
  <si>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</si>
  <si>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</si>
  <si>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</si>
  <si>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</si>
  <si>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</si>
  <si>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</si>
  <si>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</si>
  <si>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</si>
  <si>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</si>
  <si>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</si>
  <si>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</si>
  <si>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</si>
  <si>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</si>
  <si>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</si>
  <si>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</si>
  <si>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</si>
  <si>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</si>
  <si>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</si>
  <si>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</si>
  <si>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</si>
  <si>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</si>
  <si>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</si>
  <si>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</si>
  <si>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</si>
  <si>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</si>
  <si>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</si>
  <si>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</si>
  <si>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</si>
  <si>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</si>
  <si>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</si>
  <si>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</si>
  <si>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</si>
  <si>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</si>
  <si>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</si>
  <si>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</si>
  <si>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</si>
  <si>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</si>
  <si>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</si>
  <si>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</si>
  <si>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</si>
  <si>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</si>
  <si>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</si>
  <si>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</si>
  <si>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</si>
  <si>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</si>
  <si>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</si>
  <si>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</si>
  <si>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</si>
  <si>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</si>
  <si>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</si>
  <si>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</si>
  <si>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</si>
  <si>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</si>
  <si>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</si>
  <si>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</si>
  <si>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</si>
  <si>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</si>
  <si>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</si>
  <si>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</si>
  <si>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</si>
  <si>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</si>
  <si>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</si>
  <si>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</si>
  <si>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</si>
  <si>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</si>
  <si>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</si>
  <si>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</si>
  <si>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</si>
  <si>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</si>
  <si>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</si>
  <si>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</si>
  <si>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</si>
  <si>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</si>
  <si>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</si>
  <si>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</si>
  <si>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</si>
  <si>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</si>
  <si>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</si>
  <si>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</si>
  <si>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</si>
  <si>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</si>
  <si>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</si>
  <si>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</si>
  <si>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</si>
  <si>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</si>
  <si>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</si>
  <si>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</si>
  <si>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</si>
  <si>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</si>
  <si>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</si>
  <si>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</si>
  <si>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</si>
  <si>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</si>
  <si>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</si>
  <si>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</si>
  <si>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</si>
  <si>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</si>
  <si>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</si>
  <si>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</si>
  <si>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</si>
  <si>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</si>
  <si>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</si>
  <si>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</si>
  <si>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</si>
  <si>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</si>
  <si>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</si>
  <si>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</si>
  <si>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</si>
  <si>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</si>
  <si>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</si>
  <si>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</si>
  <si>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</si>
  <si>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</si>
  <si>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</si>
  <si>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</si>
  <si>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</si>
  <si>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</si>
  <si>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</si>
  <si>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</si>
  <si>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</si>
  <si>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</si>
  <si>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</si>
  <si>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</si>
  <si>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</si>
  <si>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</si>
  <si>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</si>
  <si>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</si>
  <si>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</si>
  <si>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</si>
  <si>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</si>
  <si>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</si>
  <si>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</si>
  <si>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</si>
  <si>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</si>
  <si>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</si>
  <si>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</si>
  <si>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</si>
  <si>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</si>
  <si>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</si>
  <si>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</si>
  <si>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</si>
  <si>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</si>
  <si>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</si>
  <si>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</si>
  <si>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</si>
  <si>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</si>
  <si>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</si>
  <si>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</si>
  <si>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</si>
  <si>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</si>
  <si>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</si>
  <si>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</si>
  <si>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</si>
  <si>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</si>
  <si>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</si>
  <si>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</si>
  <si>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</si>
  <si>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</si>
  <si>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</si>
  <si>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</si>
  <si>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</si>
  <si>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</si>
  <si>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</si>
  <si>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</si>
  <si>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</si>
  <si>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</si>
  <si>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</si>
  <si>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</si>
  <si>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</si>
  <si>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</si>
  <si>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</si>
  <si>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</si>
  <si>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</si>
  <si>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</si>
  <si>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</si>
  <si>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</si>
  <si>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</si>
  <si>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</si>
  <si>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</si>
  <si>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</si>
  <si>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</si>
  <si>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</si>
  <si>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</si>
  <si>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</si>
  <si>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</si>
  <si>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</si>
  <si>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</si>
  <si>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</si>
  <si>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</si>
  <si>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</si>
  <si>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</si>
  <si>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</si>
  <si>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</si>
  <si>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</si>
  <si>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</si>
  <si>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</si>
  <si>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</si>
  <si>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</si>
  <si>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</si>
  <si>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</si>
  <si>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</si>
  <si>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</si>
  <si>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</si>
  <si>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</si>
  <si>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</si>
  <si>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</si>
  <si>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</si>
  <si>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</si>
  <si>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</si>
  <si>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</si>
  <si>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</si>
  <si>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</si>
  <si>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</si>
  <si>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</si>
  <si>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</si>
  <si>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</si>
  <si>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</si>
  <si>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</si>
  <si>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</si>
  <si>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</si>
  <si>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</si>
  <si>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</si>
  <si>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</si>
  <si>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</si>
  <si>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</si>
  <si>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</si>
  <si>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</si>
  <si>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</si>
  <si>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</si>
  <si>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</si>
  <si>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</si>
  <si>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</si>
  <si>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</si>
  <si>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</si>
  <si>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</si>
  <si>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</si>
  <si>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</si>
  <si>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</si>
  <si>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</si>
  <si>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</si>
  <si>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</si>
  <si>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</si>
  <si>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</si>
  <si>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</si>
  <si>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</si>
  <si>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</si>
  <si>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</si>
  <si>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</si>
  <si>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</si>
  <si>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</si>
  <si>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</si>
  <si>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</si>
  <si>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</si>
  <si>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</si>
  <si>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</si>
  <si>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</si>
  <si>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</si>
  <si>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</si>
  <si>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</si>
  <si>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</si>
  <si>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</si>
  <si>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</si>
  <si>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</si>
  <si>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</si>
  <si>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</si>
  <si>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</si>
  <si>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</si>
  <si>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</si>
  <si>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</si>
  <si>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</si>
  <si>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</si>
  <si>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</si>
  <si>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</si>
  <si>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</si>
  <si>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</si>
  <si>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</si>
  <si>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</si>
  <si>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</si>
  <si>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</si>
  <si>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</si>
  <si>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</si>
  <si>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</si>
  <si>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</si>
  <si>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</si>
  <si>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</si>
  <si>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</si>
  <si>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</si>
  <si>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</si>
  <si>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</si>
  <si>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</si>
  <si>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</si>
  <si>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</si>
  <si>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</si>
  <si>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</si>
  <si>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</si>
  <si>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</si>
  <si>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</si>
  <si>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</si>
  <si>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</si>
  <si>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</si>
  <si>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</si>
  <si>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</si>
  <si>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</si>
  <si>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</si>
  <si>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</si>
  <si>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</si>
  <si>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</si>
  <si>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</si>
  <si>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</si>
  <si>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</si>
  <si>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</si>
  <si>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</si>
  <si>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</si>
  <si>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</si>
  <si>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</si>
  <si>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</si>
  <si>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</si>
  <si>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</si>
  <si>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</si>
  <si>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</si>
  <si>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</si>
  <si>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</si>
  <si>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</si>
  <si>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</si>
  <si>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</si>
  <si>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</si>
  <si>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</si>
  <si>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</si>
  <si>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</si>
  <si>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</si>
  <si>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</si>
  <si>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</si>
  <si>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</si>
  <si>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</si>
  <si>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</si>
  <si>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</si>
  <si>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</si>
  <si>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</si>
  <si>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</si>
  <si>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</si>
  <si>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</si>
  <si>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</si>
  <si>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</si>
  <si>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</si>
  <si>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</si>
  <si>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</si>
  <si>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</si>
  <si>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</si>
  <si>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</si>
  <si>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</si>
  <si>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</si>
  <si>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</si>
  <si>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</si>
  <si>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</si>
  <si>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</si>
  <si>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</si>
  <si>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</si>
  <si>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</si>
  <si>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</si>
  <si>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</si>
  <si>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</si>
  <si>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</si>
  <si>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</si>
  <si>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</si>
  <si>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</si>
  <si>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</si>
  <si>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</si>
  <si>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</si>
  <si>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</si>
  <si>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</si>
  <si>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</si>
  <si>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</si>
  <si>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</si>
  <si>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</si>
  <si>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</si>
  <si>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</si>
  <si>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</si>
  <si>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</si>
  <si>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</si>
  <si>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</si>
  <si>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</si>
  <si>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</si>
  <si>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</si>
  <si>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</si>
  <si>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</si>
  <si>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</si>
  <si>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</si>
  <si>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</si>
  <si>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</si>
  <si>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</si>
  <si>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</si>
  <si>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</si>
  <si>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</si>
  <si>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</si>
  <si>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</si>
  <si>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</si>
  <si>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</si>
  <si>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</si>
  <si>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</si>
  <si>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</si>
  <si>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</si>
  <si>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</si>
  <si>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</si>
  <si>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</si>
  <si>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</si>
  <si>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</si>
  <si>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</si>
  <si>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</si>
  <si>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</si>
  <si>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</si>
  <si>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</si>
  <si>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</si>
  <si>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</si>
  <si>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</si>
  <si>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</si>
  <si>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</si>
  <si>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</si>
  <si>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</si>
  <si>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</si>
  <si>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</si>
  <si>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</si>
  <si>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</si>
  <si>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</si>
  <si>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</si>
  <si>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</si>
  <si>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</si>
  <si>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</si>
  <si>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</si>
  <si>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</si>
  <si>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</si>
  <si>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</si>
  <si>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</si>
  <si>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</si>
  <si>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</si>
  <si>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</si>
  <si>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</si>
  <si>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</si>
  <si>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</si>
  <si>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</si>
  <si>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</si>
  <si>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</si>
  <si>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</si>
  <si>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</si>
  <si>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</si>
  <si>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</si>
  <si>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</si>
  <si>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</si>
  <si>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</si>
  <si>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</si>
  <si>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</si>
  <si>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</si>
  <si>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</si>
  <si>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</si>
  <si>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</si>
  <si>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</si>
  <si>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</si>
  <si>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</si>
  <si>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</si>
  <si>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</si>
  <si>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</si>
  <si>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</si>
  <si>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</si>
  <si>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</si>
  <si>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</si>
  <si>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</si>
  <si>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</si>
  <si>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</si>
  <si>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</si>
  <si>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</si>
  <si>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</si>
  <si>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</si>
  <si>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</si>
  <si>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</si>
  <si>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</si>
  <si>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</si>
  <si>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</si>
  <si>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</si>
  <si>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</si>
  <si>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</si>
  <si>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</si>
  <si>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</si>
  <si>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</si>
  <si>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</si>
  <si>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</si>
  <si>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</si>
  <si>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</si>
  <si>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</si>
  <si>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</si>
  <si>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</si>
  <si>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</si>
  <si>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</si>
  <si>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</si>
  <si>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</si>
  <si>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</si>
  <si>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</si>
  <si>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</si>
  <si>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</si>
  <si>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</si>
  <si>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</si>
  <si>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</si>
  <si>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</si>
  <si>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</si>
  <si>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</si>
  <si>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</si>
  <si>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</si>
  <si>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</si>
  <si>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</si>
  <si>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</si>
  <si>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</si>
  <si>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</si>
  <si>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</si>
  <si>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</si>
  <si>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</si>
  <si>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</si>
  <si>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</si>
  <si>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</si>
  <si>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</si>
  <si>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</si>
  <si>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</si>
  <si>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</si>
  <si>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</si>
  <si>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</si>
  <si>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</si>
  <si>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</si>
  <si>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</si>
  <si>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</si>
  <si>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</si>
  <si>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</si>
  <si>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</si>
  <si>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</si>
  <si>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</si>
  <si>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</si>
  <si>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</si>
  <si>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</si>
  <si>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</si>
  <si>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</si>
  <si>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</si>
  <si>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</si>
  <si>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</si>
  <si>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</si>
  <si>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</si>
  <si>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</si>
  <si>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</si>
  <si>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</si>
  <si>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</si>
  <si>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</si>
  <si>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</si>
  <si>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</si>
  <si>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</si>
  <si>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</si>
  <si>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</si>
  <si>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</si>
  <si>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</si>
  <si>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</si>
  <si>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</si>
  <si>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</si>
  <si>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</si>
  <si>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</si>
  <si>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</si>
  <si>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</si>
  <si>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</si>
  <si>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</si>
  <si>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</si>
  <si>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</si>
  <si>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</si>
  <si>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</si>
  <si>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</si>
  <si>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</si>
  <si>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</si>
  <si>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</si>
  <si>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</si>
  <si>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</si>
  <si>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</si>
  <si>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</si>
  <si>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</si>
  <si>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</si>
  <si>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</si>
  <si>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</si>
  <si>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</si>
  <si>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</si>
  <si>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</si>
  <si>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</si>
  <si>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</si>
  <si>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</si>
  <si>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</si>
  <si>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</si>
  <si>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</si>
  <si>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</si>
  <si>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</si>
  <si>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</si>
  <si>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</si>
  <si>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</si>
  <si>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</si>
  <si>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</si>
  <si>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</si>
  <si>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</si>
  <si>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</si>
  <si>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</si>
  <si>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</si>
  <si>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</si>
  <si>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</si>
  <si>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</si>
  <si>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</si>
  <si>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</si>
  <si>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</si>
  <si>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</si>
  <si>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</si>
  <si>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</si>
  <si>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</si>
  <si>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</si>
  <si>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</si>
  <si>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</si>
  <si>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</si>
  <si>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</si>
  <si>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</si>
  <si>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</si>
  <si>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</si>
  <si>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</si>
  <si>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</si>
  <si>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</si>
  <si>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</si>
  <si>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</si>
  <si>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</si>
  <si>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</si>
  <si>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</si>
  <si>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</si>
  <si>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</si>
  <si>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</si>
  <si>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</si>
  <si>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</si>
  <si>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</si>
  <si>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</si>
  <si>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</si>
  <si>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</si>
  <si>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</si>
  <si>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</si>
  <si>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</si>
  <si>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</si>
  <si>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</si>
  <si>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</si>
  <si>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</si>
  <si>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</si>
  <si>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</si>
  <si>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</si>
  <si>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</si>
  <si>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</si>
  <si>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</si>
  <si>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</si>
  <si>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</si>
  <si>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</si>
  <si>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</si>
  <si>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</si>
  <si>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</si>
  <si>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</si>
  <si>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</si>
  <si>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</si>
  <si>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</si>
  <si>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</si>
  <si>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</si>
  <si>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</si>
  <si>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</si>
  <si>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</si>
  <si>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</si>
  <si>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</si>
  <si>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</si>
  <si>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</si>
  <si>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</si>
  <si>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</si>
  <si>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</si>
  <si>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</si>
  <si>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</si>
  <si>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</si>
  <si>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</si>
  <si>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</si>
  <si>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</si>
  <si>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</si>
  <si>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</si>
  <si>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</si>
  <si>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</si>
  <si>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</si>
  <si>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</si>
  <si>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</si>
  <si>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</si>
  <si>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</si>
  <si>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</si>
  <si>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</si>
  <si>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</si>
  <si>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</si>
  <si>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</si>
  <si>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</si>
  <si>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</si>
  <si>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</si>
  <si>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</si>
  <si>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</si>
  <si>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</si>
  <si>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</si>
  <si>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</si>
  <si>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</si>
  <si>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</si>
  <si>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</si>
  <si>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</si>
  <si>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</si>
  <si>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</si>
  <si>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</si>
  <si>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</si>
  <si>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</si>
  <si>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</si>
  <si>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</si>
  <si>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</si>
  <si>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</si>
  <si>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</si>
  <si>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</si>
  <si>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</si>
  <si>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</si>
  <si>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</si>
  <si>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</si>
  <si>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</si>
  <si>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</si>
  <si>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</si>
  <si>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</si>
  <si>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</si>
  <si>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</si>
  <si>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</si>
  <si>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</si>
  <si>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</si>
  <si>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</si>
  <si>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</si>
  <si>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</si>
  <si>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</si>
  <si>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</si>
  <si>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</si>
  <si>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</si>
  <si>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</si>
  <si>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</si>
  <si>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</si>
  <si>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</si>
  <si>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</si>
  <si>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</si>
  <si>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</si>
  <si>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</si>
  <si>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</si>
  <si>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</si>
  <si>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</si>
  <si>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</si>
  <si>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</si>
  <si>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</si>
  <si>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</si>
  <si>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</si>
  <si>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</si>
  <si>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</si>
  <si>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</si>
  <si>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</si>
  <si>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</si>
  <si>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</si>
  <si>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</si>
  <si>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</si>
  <si>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</si>
  <si>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</si>
  <si>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</si>
  <si>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</si>
  <si>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</si>
  <si>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</si>
  <si>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</si>
  <si>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</si>
  <si>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</si>
  <si>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</si>
  <si>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</si>
  <si>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</si>
  <si>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</si>
  <si>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</si>
  <si>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</si>
  <si>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</si>
  <si>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</si>
  <si>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</si>
  <si>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</si>
  <si>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</si>
  <si>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</si>
  <si>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</si>
  <si>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</si>
  <si>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</si>
  <si>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</si>
  <si>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</si>
  <si>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</si>
  <si>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</si>
  <si>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</si>
  <si>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</si>
  <si>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</si>
  <si>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</si>
  <si>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</si>
  <si>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</si>
  <si>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</si>
  <si>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</si>
  <si>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</si>
  <si>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</si>
  <si>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</si>
  <si>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</si>
  <si>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</si>
  <si>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</si>
  <si>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</si>
  <si>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</si>
  <si>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</si>
  <si>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</si>
  <si>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</si>
  <si>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</si>
  <si>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</si>
  <si>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</si>
  <si>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</si>
  <si>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</si>
  <si>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</si>
  <si>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</si>
  <si>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</si>
  <si>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</si>
  <si>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</si>
  <si>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</si>
  <si>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</si>
  <si>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</si>
  <si>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</si>
  <si>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</si>
  <si>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</si>
  <si>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</si>
  <si>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</si>
  <si>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</si>
  <si>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</si>
  <si>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</si>
  <si>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</si>
  <si>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</si>
  <si>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</si>
  <si>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</si>
  <si>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</si>
  <si>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</si>
  <si>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</si>
  <si>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</si>
  <si>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</si>
  <si>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</si>
  <si>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</si>
  <si>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</si>
  <si>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</si>
  <si>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</si>
  <si>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</si>
  <si>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</si>
  <si>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</si>
  <si>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</si>
  <si>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</si>
  <si>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</si>
  <si>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</si>
  <si>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</si>
  <si>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</si>
  <si>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</si>
  <si>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</si>
  <si>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</si>
  <si>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</si>
  <si>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</si>
  <si>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</si>
  <si>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</si>
  <si>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</si>
  <si>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</si>
  <si>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</si>
  <si>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</si>
  <si>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</si>
  <si>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</si>
  <si>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</si>
  <si>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</si>
  <si>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</si>
  <si>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</si>
  <si>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</si>
  <si>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</si>
  <si>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</si>
  <si>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</si>
  <si>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</si>
  <si>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</si>
  <si>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</si>
  <si>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</si>
  <si>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</si>
  <si>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</si>
  <si>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</si>
  <si>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</si>
  <si>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</si>
  <si>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</si>
  <si>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</si>
  <si>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</si>
  <si>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</si>
  <si>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</si>
  <si>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</si>
  <si>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</si>
  <si>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</si>
  <si>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</si>
  <si>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</si>
  <si>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</si>
  <si>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</si>
  <si>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</si>
  <si>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</si>
  <si>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</si>
  <si>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</si>
  <si>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</si>
  <si>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</si>
  <si>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</si>
  <si>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</si>
  <si>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</si>
  <si>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</si>
  <si>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</si>
  <si>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</si>
  <si>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</si>
  <si>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</si>
  <si>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</si>
  <si>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</si>
  <si>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</si>
  <si>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</si>
  <si>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</si>
  <si>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</si>
  <si>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</si>
  <si>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</si>
  <si>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</si>
  <si>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</si>
  <si>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</si>
  <si>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</si>
  <si>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</si>
  <si>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</si>
  <si>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</si>
  <si>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</si>
  <si>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</si>
  <si>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</si>
  <si>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</si>
  <si>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</si>
  <si>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</si>
  <si>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</si>
  <si>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</si>
  <si>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</si>
  <si>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</si>
  <si>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</si>
  <si>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</si>
  <si>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</si>
  <si>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</si>
  <si>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</si>
  <si>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</si>
  <si>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</si>
  <si>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</si>
  <si>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</si>
  <si>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</si>
  <si>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</si>
  <si>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</si>
  <si>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</si>
  <si>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</si>
  <si>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</si>
  <si>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</si>
  <si>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</si>
  <si>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</si>
  <si>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</si>
  <si>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</si>
  <si>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</si>
  <si>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</si>
  <si>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</si>
  <si>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</si>
  <si>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</si>
  <si>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</si>
  <si>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</si>
  <si>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</si>
  <si>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</si>
  <si>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</si>
  <si>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</si>
  <si>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</si>
  <si>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</si>
  <si>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</si>
  <si>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</si>
  <si>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</si>
  <si>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</si>
  <si>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</si>
  <si>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</si>
  <si>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</si>
  <si>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</si>
  <si>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</si>
  <si>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</si>
  <si>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</si>
  <si>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</si>
  <si>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</si>
  <si>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</si>
  <si>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</si>
  <si>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</si>
  <si>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</si>
  <si>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</si>
  <si>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</si>
  <si>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</si>
  <si>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</si>
  <si>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</si>
  <si>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</si>
  <si>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</si>
  <si>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</si>
  <si>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</si>
  <si>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</si>
  <si>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</si>
  <si>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</si>
  <si>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</si>
  <si>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</si>
  <si>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</si>
  <si>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</si>
  <si>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</si>
  <si>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</si>
  <si>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</si>
  <si>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</si>
  <si>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</si>
  <si>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</si>
  <si>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</si>
  <si>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</si>
  <si>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</si>
  <si>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</si>
  <si>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</si>
  <si>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</si>
  <si>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</si>
  <si>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</si>
  <si>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</si>
  <si>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</si>
  <si>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</si>
  <si>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</si>
  <si>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</si>
  <si>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</si>
  <si>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</si>
  <si>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</si>
  <si>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</si>
  <si>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</si>
  <si>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</si>
  <si>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</si>
  <si>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</si>
  <si>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</si>
  <si>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</si>
  <si>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</si>
  <si>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</si>
  <si>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</si>
  <si>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</si>
  <si>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</si>
  <si>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</si>
  <si>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</si>
  <si>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</si>
  <si>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</si>
  <si>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</si>
  <si>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</si>
  <si>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</si>
  <si>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</si>
  <si>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</si>
  <si>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</si>
  <si>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</si>
  <si>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</si>
  <si>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</si>
  <si>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</si>
  <si>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</si>
  <si>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</si>
  <si>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</si>
  <si>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</si>
  <si>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</si>
  <si>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</si>
  <si>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</si>
  <si>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</si>
  <si>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</si>
  <si>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</si>
  <si>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</si>
  <si>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</si>
  <si>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</si>
  <si>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</si>
  <si>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</si>
  <si>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</si>
  <si>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</si>
  <si>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</si>
  <si>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</si>
  <si>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</si>
  <si>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</si>
  <si>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</si>
  <si>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</si>
  <si>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</si>
  <si>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</si>
  <si>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</si>
  <si>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</si>
  <si>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</si>
  <si>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</si>
  <si>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</si>
  <si>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</si>
  <si>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</si>
  <si>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</si>
  <si>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</si>
  <si>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</si>
  <si>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</si>
  <si>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</si>
  <si>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</si>
  <si>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</si>
  <si>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</si>
  <si>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</si>
  <si>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</si>
  <si>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</si>
  <si>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</si>
  <si>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</si>
  <si>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</si>
  <si>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</si>
  <si>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</si>
  <si>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</si>
  <si>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</si>
  <si>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</si>
  <si>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</si>
  <si>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</si>
  <si>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</si>
  <si>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</si>
  <si>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</si>
  <si>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</si>
  <si>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</si>
  <si>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</si>
  <si>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</si>
  <si>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</si>
  <si>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</si>
  <si>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</si>
  <si>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</si>
  <si>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</si>
  <si>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</si>
  <si>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</si>
  <si>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</si>
  <si>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</si>
  <si>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</si>
  <si>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</si>
  <si>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</si>
  <si>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</si>
  <si>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</si>
  <si>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</si>
  <si>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</si>
  <si>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</si>
  <si>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</si>
  <si>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</si>
  <si>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</si>
  <si>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</si>
  <si>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</si>
  <si>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</si>
  <si>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</si>
  <si>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</si>
  <si>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</si>
  <si>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</si>
  <si>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</si>
  <si>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</si>
  <si>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</si>
  <si>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</si>
  <si>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</si>
  <si>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</si>
  <si>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</si>
  <si>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</si>
  <si>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</si>
  <si>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</si>
  <si>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</si>
  <si>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</si>
  <si>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</si>
  <si>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</si>
  <si>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</si>
  <si>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</si>
  <si>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</si>
  <si>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</si>
  <si>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</si>
  <si>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</si>
  <si>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</si>
  <si>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</si>
  <si>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</si>
  <si>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</si>
  <si>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</si>
  <si>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</si>
  <si>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</si>
  <si>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</si>
  <si>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</si>
  <si>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</si>
  <si>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</si>
  <si>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</si>
  <si>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</si>
  <si>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</si>
  <si>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</si>
  <si>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</si>
  <si>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</si>
  <si>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</si>
  <si>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</si>
  <si>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</si>
  <si>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</si>
  <si>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</si>
  <si>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</si>
  <si>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</si>
  <si>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</si>
  <si>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</si>
  <si>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</si>
  <si>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</si>
  <si>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</si>
  <si>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</si>
  <si>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</si>
  <si>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</si>
  <si>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</si>
  <si>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</si>
  <si>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</si>
  <si>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</si>
  <si>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</si>
  <si>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</si>
  <si>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</si>
  <si>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</si>
  <si>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</si>
  <si>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</si>
  <si>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</si>
  <si>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</si>
  <si>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</si>
  <si>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</si>
  <si>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</si>
  <si>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</si>
  <si>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</si>
  <si>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</si>
  <si>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</si>
  <si>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</si>
  <si>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</si>
  <si>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</si>
  <si>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</si>
  <si>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</si>
  <si>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</si>
  <si>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</si>
  <si>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</si>
  <si>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</si>
  <si>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</si>
  <si>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</si>
  <si>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</si>
  <si>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</si>
  <si>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</si>
  <si>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</si>
  <si>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</si>
  <si>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</si>
  <si>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</si>
  <si>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</si>
  <si>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</si>
  <si>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</si>
  <si>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</si>
  <si>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</si>
  <si>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</si>
  <si>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</si>
  <si>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</si>
  <si>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</si>
  <si>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</si>
  <si>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</si>
  <si>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</si>
  <si>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</si>
  <si>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</si>
  <si>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</si>
  <si>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</si>
  <si>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</si>
  <si>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</si>
  <si>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</si>
  <si>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</si>
  <si>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</si>
  <si>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</si>
  <si>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</si>
  <si>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</si>
  <si>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</si>
  <si>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</si>
  <si>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</si>
  <si>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</si>
  <si>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</si>
  <si>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</si>
  <si>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</si>
  <si>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</si>
  <si>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</si>
  <si>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</si>
  <si>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</si>
  <si>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</si>
  <si>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</si>
  <si>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</si>
  <si>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</si>
  <si>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</si>
  <si>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</si>
  <si>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</si>
  <si>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</si>
  <si>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</si>
  <si>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</si>
  <si>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</si>
  <si>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</si>
  <si>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</si>
  <si>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</si>
  <si>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</si>
  <si>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</si>
  <si>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</si>
  <si>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</si>
  <si>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</si>
  <si>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</si>
  <si>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</si>
  <si>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</si>
  <si>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</si>
  <si>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</si>
  <si>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</si>
  <si>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</si>
  <si>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</si>
  <si>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</si>
  <si>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</si>
  <si>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</si>
  <si>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</si>
  <si>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</si>
  <si>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</si>
  <si>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</si>
  <si>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</si>
  <si>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</si>
  <si>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</si>
  <si>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</si>
  <si>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</si>
  <si>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</si>
  <si>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</si>
  <si>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</si>
  <si>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</si>
  <si>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</si>
  <si>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</si>
  <si>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</si>
  <si>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</si>
  <si>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</si>
  <si>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</si>
  <si>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</si>
  <si>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</si>
  <si>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</si>
  <si>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</si>
  <si>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</si>
  <si>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</si>
  <si>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</si>
  <si>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</si>
  <si>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</si>
  <si>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</si>
  <si>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</si>
  <si>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</si>
  <si>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</si>
  <si>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</si>
  <si>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</si>
  <si>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</si>
  <si>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</si>
  <si>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</si>
  <si>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</si>
  <si>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</si>
  <si>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</si>
  <si>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</si>
  <si>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</si>
  <si>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</si>
  <si>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</si>
  <si>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</si>
  <si>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</si>
  <si>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</si>
  <si>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</si>
  <si>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</si>
  <si>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</si>
  <si>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</si>
  <si>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</si>
  <si>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</si>
  <si>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</si>
  <si>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</si>
  <si>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</si>
  <si>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</si>
  <si>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</si>
  <si>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</si>
  <si>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</si>
  <si>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</si>
  <si>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</si>
  <si>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</si>
  <si>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</si>
  <si>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</si>
  <si>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</si>
  <si>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</si>
  <si>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</si>
  <si>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</si>
  <si>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</si>
  <si>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</si>
  <si>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</si>
  <si>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</si>
  <si>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</si>
  <si>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</si>
  <si>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</si>
  <si>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</si>
  <si>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</si>
  <si>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</si>
  <si>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</si>
  <si>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</si>
  <si>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</si>
  <si>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</si>
  <si>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</si>
  <si>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</si>
  <si>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</si>
  <si>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</si>
  <si>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</si>
  <si>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</si>
  <si>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</si>
  <si>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</si>
  <si>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</si>
  <si>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</si>
  <si>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</si>
  <si>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</si>
  <si>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</si>
  <si>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</si>
  <si>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</si>
  <si>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</si>
  <si>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</si>
  <si>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</si>
  <si>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</si>
  <si>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</si>
  <si>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</si>
  <si>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</si>
  <si>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</si>
  <si>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</si>
  <si>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</si>
  <si>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</si>
  <si>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</si>
  <si>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</si>
  <si>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</si>
  <si>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</si>
  <si>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</si>
  <si>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</si>
  <si>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</si>
  <si>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</si>
  <si>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</si>
  <si>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</si>
  <si>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</si>
  <si>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</si>
  <si>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</si>
  <si>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</si>
  <si>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</si>
  <si>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</si>
  <si>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</si>
  <si>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</si>
  <si>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</si>
  <si>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</si>
  <si>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</si>
  <si>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</si>
  <si>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</si>
  <si>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</si>
  <si>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</si>
  <si>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</si>
  <si>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</si>
  <si>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</si>
  <si>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</si>
  <si>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</si>
  <si>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</si>
  <si>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</si>
  <si>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</si>
  <si>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</si>
  <si>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</si>
  <si>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</si>
  <si>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</si>
  <si>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</si>
  <si>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</si>
  <si>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</si>
  <si>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</si>
  <si>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</si>
  <si>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</si>
  <si>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</si>
  <si>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</si>
  <si>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</si>
  <si>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</si>
  <si>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</si>
  <si>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</si>
  <si>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</si>
  <si>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</si>
  <si>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</si>
  <si>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</si>
  <si>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</si>
  <si>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</si>
  <si>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</si>
  <si>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</si>
  <si>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</si>
  <si>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</si>
  <si>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</si>
  <si>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</si>
  <si>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</si>
  <si>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</si>
  <si>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</si>
  <si>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</si>
  <si>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</si>
  <si>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</si>
  <si>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</si>
  <si>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</si>
  <si>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</si>
  <si>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</si>
  <si>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</si>
  <si>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</si>
  <si>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</si>
  <si>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</si>
  <si>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</si>
  <si>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</si>
  <si>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</si>
  <si>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</si>
  <si>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</si>
  <si>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</si>
  <si>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</si>
  <si>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</si>
  <si>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</si>
  <si>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</si>
  <si>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</si>
  <si>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</si>
  <si>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</si>
  <si>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</si>
  <si>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</si>
  <si>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</si>
  <si>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</si>
  <si>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</si>
  <si>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</si>
  <si>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</si>
  <si>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</si>
  <si>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</si>
  <si>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</si>
  <si>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</si>
  <si>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</si>
  <si>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</si>
  <si>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</si>
  <si>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</si>
  <si>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</si>
  <si>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</si>
  <si>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</si>
  <si>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</si>
  <si>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</si>
  <si>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</si>
  <si>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</si>
  <si>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</si>
  <si>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</si>
  <si>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</si>
  <si>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</si>
  <si>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</si>
  <si>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</si>
  <si>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</si>
  <si>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</si>
  <si>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</si>
  <si>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</si>
  <si>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</si>
  <si>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</si>
  <si>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</si>
  <si>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</si>
  <si>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</si>
  <si>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</si>
  <si>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</si>
  <si>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</si>
  <si>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</si>
  <si>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</si>
  <si>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</si>
  <si>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</si>
  <si>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</si>
  <si>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</si>
  <si>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</si>
  <si>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</si>
  <si>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</si>
  <si>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</si>
  <si>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</si>
  <si>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</si>
  <si>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</si>
  <si>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</si>
  <si>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</si>
  <si>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</si>
  <si>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</si>
  <si>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</si>
  <si>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</si>
  <si>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</si>
  <si>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</si>
  <si>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</si>
  <si>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</si>
  <si>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</si>
  <si>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</si>
  <si>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</si>
  <si>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</si>
  <si>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</si>
  <si>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</si>
  <si>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</si>
  <si>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</si>
  <si>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</si>
  <si>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</si>
  <si>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</si>
  <si>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</si>
  <si>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</si>
  <si>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</si>
  <si>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</si>
  <si>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</si>
  <si>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</si>
  <si>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</si>
  <si>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</si>
  <si>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</si>
  <si>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</si>
  <si>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</si>
  <si>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</si>
  <si>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</si>
  <si>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</si>
  <si>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</si>
  <si>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</si>
  <si>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</si>
  <si>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</si>
  <si>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</si>
  <si>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</si>
  <si>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</si>
  <si>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</si>
  <si>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</si>
  <si>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</si>
  <si>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</si>
  <si>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</si>
  <si>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</si>
  <si>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</si>
  <si>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</si>
  <si>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</si>
  <si>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</si>
  <si>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</si>
  <si>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</si>
  <si>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</si>
  <si>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</si>
  <si>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</si>
  <si>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</si>
  <si>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</si>
  <si>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</si>
  <si>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</si>
  <si>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</si>
  <si>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</si>
  <si>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</si>
  <si>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</si>
  <si>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</si>
  <si>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</si>
  <si>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</si>
  <si>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</si>
  <si>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</si>
  <si>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</si>
  <si>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</si>
  <si>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</si>
  <si>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</si>
  <si>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</si>
  <si>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</si>
  <si>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</si>
  <si>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</si>
  <si>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</si>
  <si>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</si>
  <si>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</si>
  <si>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</si>
  <si>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</si>
  <si>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</si>
  <si>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</si>
  <si>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</si>
  <si>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</si>
  <si>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</si>
  <si>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</si>
  <si>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</si>
  <si>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</si>
  <si>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</si>
  <si>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</si>
  <si>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</si>
  <si>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</si>
  <si>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</si>
  <si>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</si>
  <si>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</si>
  <si>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</si>
  <si>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</si>
  <si>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</si>
  <si>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</si>
  <si>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</si>
  <si>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</si>
  <si>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</si>
  <si>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</si>
  <si>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</si>
  <si>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</si>
  <si>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</si>
  <si>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</si>
  <si>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</si>
  <si>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</si>
  <si>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</si>
  <si>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</si>
  <si>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</si>
  <si>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</si>
  <si>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</si>
  <si>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</si>
  <si>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</si>
  <si>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</si>
  <si>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</si>
  <si>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</si>
  <si>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</si>
  <si>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</si>
  <si>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</si>
  <si>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</si>
  <si>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</si>
  <si>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</si>
  <si>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</si>
  <si>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</si>
  <si>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</si>
  <si>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</si>
  <si>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</si>
  <si>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</si>
  <si>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</si>
  <si>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</si>
  <si>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</si>
  <si>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</si>
  <si>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</si>
  <si>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</si>
  <si>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</si>
  <si>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</si>
  <si>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</si>
  <si>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</si>
  <si>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</si>
  <si>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</si>
  <si>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</si>
  <si>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</si>
  <si>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</si>
  <si>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</si>
  <si>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</si>
  <si>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</si>
  <si>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</si>
  <si>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</si>
  <si>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</si>
  <si>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</si>
  <si>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</si>
  <si>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</si>
  <si>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</si>
  <si>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</si>
  <si>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</si>
  <si>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</si>
  <si>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</si>
  <si>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</si>
  <si>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</si>
  <si>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</si>
  <si>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</si>
  <si>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</si>
  <si>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</si>
  <si>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</si>
  <si>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</si>
  <si>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</si>
  <si>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</si>
  <si>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</si>
  <si>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</si>
  <si>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</si>
  <si>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</si>
  <si>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</si>
  <si>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</si>
  <si>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</si>
  <si>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</si>
  <si>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</si>
  <si>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</si>
  <si>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</si>
  <si>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</si>
  <si>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</si>
  <si>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</si>
  <si>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</si>
  <si>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</si>
  <si>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</si>
  <si>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</si>
  <si>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</si>
  <si>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</si>
  <si>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</si>
  <si>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</si>
  <si>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</si>
  <si>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</si>
  <si>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</si>
  <si>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</si>
  <si>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</si>
  <si>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</si>
  <si>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</si>
  <si>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</si>
  <si>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</si>
  <si>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</si>
  <si>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</si>
  <si>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</si>
  <si>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</si>
  <si>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</si>
  <si>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</si>
  <si>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</si>
  <si>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</si>
  <si>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</si>
  <si>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</si>
  <si>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</si>
  <si>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</si>
  <si>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</si>
  <si>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</si>
  <si>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</si>
  <si>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</si>
  <si>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</si>
  <si>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</si>
  <si>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</si>
  <si>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</si>
  <si>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</si>
  <si>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</si>
  <si>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</si>
  <si>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</si>
  <si>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</si>
  <si>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</si>
  <si>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</si>
  <si>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</si>
  <si>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</si>
  <si>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</si>
  <si>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</si>
  <si>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</si>
  <si>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</si>
  <si>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</si>
  <si>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</si>
  <si>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</si>
  <si>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</si>
  <si>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</si>
  <si>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</si>
  <si>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</si>
  <si>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</si>
  <si>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</si>
  <si>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</si>
  <si>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</si>
  <si>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</si>
  <si>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</si>
  <si>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</si>
  <si>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</si>
  <si>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</si>
  <si>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</si>
  <si>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</si>
  <si>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</si>
  <si>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</si>
  <si>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</si>
  <si>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</si>
  <si>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</si>
  <si>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</si>
  <si>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</si>
  <si>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</si>
  <si>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</si>
  <si>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</si>
  <si>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</si>
  <si>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</si>
  <si>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</si>
  <si>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</si>
  <si>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</si>
  <si>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</si>
  <si>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</si>
  <si>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</si>
  <si>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</si>
  <si>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</si>
  <si>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</si>
  <si>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</si>
  <si>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</si>
  <si>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</si>
  <si>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</si>
  <si>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</si>
  <si>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</si>
  <si>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</si>
  <si>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</si>
  <si>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</si>
  <si>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</si>
  <si>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</si>
  <si>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</si>
  <si>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</si>
  <si>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</si>
  <si>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</si>
  <si>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</si>
  <si>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</si>
  <si>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</si>
  <si>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</si>
  <si>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</si>
  <si>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</si>
  <si>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</si>
  <si>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</si>
  <si>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</si>
  <si>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</si>
  <si>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</si>
  <si>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</si>
  <si>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</si>
  <si>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</si>
  <si>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</si>
  <si>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</si>
  <si>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</si>
  <si>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</si>
  <si>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</si>
  <si>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</si>
  <si>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</si>
  <si>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</si>
  <si>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</si>
  <si>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</si>
  <si>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</si>
  <si>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</si>
  <si>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</si>
  <si>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</si>
  <si>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</si>
  <si>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</si>
  <si>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</si>
  <si>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</si>
  <si>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</si>
  <si>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</si>
  <si>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</si>
  <si>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</si>
  <si>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</si>
  <si>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</si>
  <si>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</si>
  <si>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</si>
  <si>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</si>
  <si>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</si>
  <si>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</si>
  <si>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</si>
  <si>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</si>
  <si>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</si>
  <si>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</si>
  <si>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</si>
  <si>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</si>
  <si>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</si>
  <si>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</si>
  <si>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</si>
  <si>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</si>
  <si>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</si>
  <si>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</si>
  <si>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</si>
  <si>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</si>
  <si>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</si>
  <si>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</si>
  <si>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</si>
  <si>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</si>
  <si>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</si>
  <si>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</si>
  <si>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</si>
  <si>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</si>
  <si>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</si>
  <si>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</si>
  <si>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</si>
  <si>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</si>
  <si>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</si>
  <si>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</si>
  <si>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</si>
  <si>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</si>
  <si>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</si>
  <si>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</si>
  <si>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</si>
  <si>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</si>
  <si>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</si>
  <si>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</si>
  <si>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</si>
  <si>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</si>
  <si>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</si>
  <si>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</si>
  <si>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</si>
  <si>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</si>
  <si>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</si>
  <si>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</si>
  <si>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</si>
  <si>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</si>
  <si>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</si>
  <si>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</si>
  <si>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</si>
  <si>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</si>
  <si>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</si>
  <si>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</si>
  <si>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</si>
  <si>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</si>
  <si>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</si>
  <si>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</si>
  <si>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</si>
  <si>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</si>
  <si>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</si>
  <si>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</si>
  <si>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</si>
  <si>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</si>
  <si>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</si>
  <si>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</si>
  <si>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</si>
  <si>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</si>
  <si>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</si>
  <si>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</si>
  <si>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</si>
  <si>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</si>
  <si>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</si>
  <si>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</si>
  <si>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</si>
  <si>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</si>
  <si>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</si>
  <si>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</si>
  <si>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</si>
  <si>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</si>
  <si>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</si>
  <si>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</si>
  <si>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</si>
  <si>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</si>
  <si>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</si>
  <si>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</si>
  <si>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</si>
  <si>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</si>
  <si>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</si>
  <si>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</si>
  <si>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</si>
  <si>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</si>
  <si>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</si>
  <si>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</si>
  <si>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</si>
  <si>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</si>
  <si>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</si>
  <si>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</si>
  <si>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</si>
  <si>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</si>
  <si>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</si>
  <si>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</si>
  <si>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</si>
  <si>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</si>
  <si>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</si>
  <si>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</si>
  <si>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</si>
  <si>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</si>
  <si>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</si>
  <si>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</si>
  <si>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</si>
  <si>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</si>
  <si>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</si>
  <si>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</si>
  <si>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</si>
  <si>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</si>
  <si>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</si>
  <si>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</si>
  <si>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</si>
  <si>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</si>
  <si>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</si>
  <si>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</si>
  <si>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</si>
  <si>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</si>
  <si>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</si>
  <si>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</si>
  <si>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</si>
  <si>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</si>
  <si>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</si>
  <si>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</si>
  <si>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</si>
  <si>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</si>
  <si>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</si>
  <si>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</si>
  <si>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</si>
  <si>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</si>
  <si>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</si>
  <si>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</si>
  <si>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</si>
  <si>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</si>
  <si>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</si>
  <si>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</si>
  <si>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</si>
  <si>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</si>
  <si>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</si>
  <si>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</si>
  <si>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</si>
  <si>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</si>
  <si>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</si>
  <si>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</si>
  <si>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</si>
  <si>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</si>
  <si>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</si>
  <si>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</si>
  <si>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</si>
  <si>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</si>
  <si>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</si>
  <si>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</si>
  <si>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</si>
  <si>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</si>
  <si>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</si>
  <si>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</si>
  <si>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</si>
  <si>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</si>
  <si>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</si>
  <si>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</si>
  <si>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</si>
  <si>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</si>
  <si>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</si>
  <si>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</si>
  <si>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</si>
  <si>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</si>
  <si>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</si>
  <si>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</si>
  <si>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</si>
  <si>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</si>
  <si>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</si>
  <si>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</si>
  <si>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</si>
  <si>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</si>
  <si>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</si>
  <si>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</si>
  <si>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</si>
  <si>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</si>
  <si>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</si>
  <si>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</si>
  <si>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</si>
  <si>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</si>
  <si>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</si>
  <si>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</si>
  <si>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</si>
  <si>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</si>
  <si>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</si>
  <si>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</si>
  <si>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</si>
  <si>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</si>
  <si>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</si>
  <si>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</si>
  <si>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</si>
  <si>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</si>
  <si>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</si>
  <si>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</si>
  <si>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</si>
  <si>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</si>
  <si>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</si>
  <si>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</si>
  <si>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</si>
  <si>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</si>
  <si>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</si>
  <si>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</si>
  <si>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</si>
  <si>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</si>
  <si>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</si>
  <si>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</si>
  <si>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</si>
  <si>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</si>
  <si>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</si>
  <si>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</si>
  <si>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</si>
  <si>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</si>
  <si>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</si>
  <si>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</si>
  <si>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</si>
  <si>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</si>
  <si>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</si>
  <si>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</si>
  <si>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</si>
  <si>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</si>
  <si>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</si>
  <si>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</si>
  <si>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</si>
  <si>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</si>
  <si>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</si>
  <si>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</si>
  <si>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</si>
  <si>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</si>
  <si>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</si>
  <si>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</si>
  <si>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</si>
  <si>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</si>
  <si>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</si>
  <si>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</si>
  <si>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</si>
  <si>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</si>
  <si>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</si>
  <si>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</si>
  <si>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</si>
  <si>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</si>
  <si>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</si>
  <si>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</si>
  <si>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</si>
  <si>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</si>
  <si>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</si>
  <si>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</si>
  <si>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</si>
  <si>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</si>
  <si>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</si>
  <si>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</si>
  <si>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</si>
  <si>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</si>
  <si>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</si>
  <si>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</si>
  <si>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</si>
  <si>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</si>
  <si>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</si>
  <si>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</si>
  <si>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</si>
  <si>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</si>
  <si>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</si>
  <si>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</si>
  <si>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</si>
  <si>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</si>
  <si>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</si>
  <si>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</si>
  <si>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</si>
  <si>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</si>
  <si>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</si>
  <si>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</si>
  <si>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</si>
  <si>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</si>
  <si>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</si>
  <si>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</si>
  <si>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</si>
  <si>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</si>
  <si>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</si>
  <si>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</si>
  <si>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</si>
  <si>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</si>
  <si>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</si>
  <si>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</si>
  <si>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</si>
  <si>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</si>
  <si>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</si>
  <si>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</si>
  <si>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</si>
  <si>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</si>
  <si>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</si>
  <si>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</si>
  <si>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</si>
  <si>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</si>
  <si>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</si>
  <si>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</si>
  <si>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</si>
  <si>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</si>
  <si>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</si>
  <si>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</si>
  <si>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</si>
  <si>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</si>
  <si>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</si>
  <si>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</si>
  <si>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</si>
  <si>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</si>
  <si>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</si>
  <si>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</si>
  <si>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</si>
  <si>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</si>
  <si>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</si>
  <si>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</si>
  <si>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</si>
  <si>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</si>
  <si>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</si>
  <si>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</si>
  <si>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</si>
  <si>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</si>
  <si>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</si>
  <si>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</si>
  <si>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</si>
  <si>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</si>
  <si>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</si>
  <si>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</si>
  <si>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</si>
  <si>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</si>
  <si>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</si>
  <si>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</si>
  <si>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</si>
  <si>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</si>
  <si>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</si>
  <si>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</si>
  <si>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</si>
  <si>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</si>
  <si>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</si>
  <si>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</si>
  <si>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</si>
  <si>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</si>
  <si>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</si>
  <si>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</si>
  <si>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</si>
  <si>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</si>
  <si>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</si>
  <si>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</si>
  <si>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</si>
  <si>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</si>
  <si>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</si>
  <si>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</si>
  <si>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</si>
  <si>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</si>
  <si>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</si>
  <si>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</si>
  <si>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</si>
  <si>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</si>
  <si>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</si>
  <si>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</si>
  <si>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</si>
  <si>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</si>
  <si>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</si>
  <si>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</si>
  <si>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</si>
  <si>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</si>
  <si>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</si>
  <si>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</si>
  <si>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</si>
  <si>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</si>
  <si>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</si>
  <si>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</si>
  <si>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</si>
  <si>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</si>
  <si>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</si>
  <si>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</si>
  <si>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</si>
  <si>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</si>
  <si>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</si>
  <si>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</si>
  <si>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</si>
  <si>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</si>
  <si>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</si>
  <si>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</si>
  <si>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</si>
  <si>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</si>
  <si>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</si>
  <si>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</si>
  <si>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</si>
  <si>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</si>
  <si>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</si>
  <si>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</si>
  <si>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</si>
  <si>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</si>
  <si>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</si>
  <si>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</si>
  <si>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</si>
  <si>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</si>
  <si>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</si>
  <si>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</si>
  <si>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</si>
  <si>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</si>
  <si>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</si>
  <si>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</si>
  <si>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</si>
  <si>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</si>
  <si>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</si>
  <si>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</si>
  <si>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</si>
  <si>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</si>
  <si>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</si>
  <si>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</si>
  <si>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</si>
  <si>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</si>
  <si>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</si>
  <si>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</si>
  <si>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</si>
  <si>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</si>
  <si>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</si>
  <si>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</si>
  <si>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</si>
  <si>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</si>
  <si>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</si>
  <si>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</si>
  <si>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</si>
  <si>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</si>
  <si>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</si>
  <si>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</si>
  <si>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</si>
  <si>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</si>
  <si>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</si>
  <si>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</si>
  <si>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</si>
  <si>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</si>
  <si>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</si>
  <si>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</si>
  <si>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</si>
  <si>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</si>
  <si>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</si>
  <si>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</si>
  <si>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</si>
  <si>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</si>
  <si>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</si>
  <si>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</si>
  <si>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</si>
  <si>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</si>
  <si>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</si>
  <si>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</si>
  <si>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</si>
  <si>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</si>
  <si>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</si>
  <si>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</si>
  <si>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</si>
  <si>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</si>
  <si>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</si>
  <si>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</si>
  <si>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</si>
  <si>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</si>
  <si>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</si>
  <si>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</si>
  <si>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</si>
  <si>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</si>
  <si>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</si>
  <si>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</si>
  <si>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</si>
  <si>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</si>
  <si>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</si>
  <si>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</si>
  <si>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</si>
  <si>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</si>
  <si>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</si>
  <si>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</si>
  <si>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</si>
  <si>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</si>
  <si>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</si>
  <si>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</si>
  <si>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</si>
  <si>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</si>
  <si>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</si>
  <si>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</si>
  <si>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</si>
  <si>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</si>
  <si>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</si>
  <si>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</si>
  <si>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</si>
  <si>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</si>
  <si>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</si>
  <si>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</si>
  <si>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</si>
  <si>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</si>
  <si>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</si>
  <si>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</si>
  <si>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</si>
  <si>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</si>
  <si>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</si>
  <si>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</si>
  <si>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</si>
  <si>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</si>
  <si>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</si>
  <si>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</si>
  <si>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</si>
  <si>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</si>
  <si>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</si>
  <si>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</si>
  <si>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</si>
  <si>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</si>
  <si>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</si>
  <si>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</si>
  <si>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</si>
  <si>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</si>
  <si>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</si>
  <si>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</si>
  <si>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</si>
  <si>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</si>
  <si>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</si>
  <si>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</si>
  <si>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</si>
  <si>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</si>
  <si>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</si>
  <si>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</si>
  <si>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</si>
  <si>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</si>
  <si>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</si>
  <si>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</si>
  <si>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</si>
  <si>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</si>
  <si>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</si>
  <si>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</si>
  <si>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</si>
  <si>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</si>
  <si>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</si>
  <si>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</si>
  <si>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</si>
  <si>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</si>
  <si>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</si>
  <si>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</si>
  <si>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</si>
  <si>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</si>
  <si>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</si>
  <si>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</si>
  <si>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</si>
  <si>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</si>
  <si>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</si>
  <si>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</si>
  <si>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</si>
  <si>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</si>
  <si>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</si>
  <si>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</si>
  <si>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</si>
  <si>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</si>
  <si>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</si>
  <si>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</si>
  <si>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</si>
  <si>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</si>
  <si>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</si>
  <si>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</si>
  <si>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</si>
  <si>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</si>
  <si>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</si>
  <si>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</si>
  <si>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</si>
  <si>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</si>
  <si>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</si>
  <si>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</si>
  <si>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</si>
  <si>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</si>
  <si>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</si>
  <si>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</si>
  <si>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</si>
  <si>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</si>
  <si>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</si>
  <si>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</si>
  <si>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</si>
  <si>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</si>
  <si>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</si>
  <si>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</si>
  <si>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</si>
  <si>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</si>
  <si>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</si>
  <si>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</si>
  <si>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</si>
  <si>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</si>
  <si>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</si>
  <si>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</si>
  <si>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</si>
  <si>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</si>
  <si>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</si>
  <si>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</si>
  <si>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</si>
  <si>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</si>
  <si>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</si>
  <si>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</si>
  <si>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</si>
  <si>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</si>
  <si>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</si>
  <si>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</si>
  <si>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</si>
  <si>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</si>
  <si>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</si>
  <si>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</si>
  <si>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</si>
  <si>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</si>
  <si>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</si>
  <si>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</si>
  <si>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</si>
  <si>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</si>
  <si>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</si>
  <si>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</si>
  <si>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</si>
  <si>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</si>
  <si>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</si>
  <si>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</si>
  <si>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</si>
  <si>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</si>
  <si>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</si>
  <si>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</si>
  <si>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</si>
  <si>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</si>
  <si>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</si>
  <si>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</si>
  <si>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</si>
  <si>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</si>
  <si>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</si>
  <si>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</si>
  <si>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</si>
  <si>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</si>
  <si>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</si>
  <si>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</si>
  <si>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</si>
  <si>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</si>
  <si>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</si>
  <si>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</si>
  <si>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</si>
  <si>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</si>
  <si>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</si>
  <si>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</si>
  <si>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</si>
  <si>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</si>
  <si>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</si>
  <si>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</si>
  <si>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</si>
  <si>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</si>
  <si>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</si>
  <si>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</si>
  <si>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</si>
  <si>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</si>
  <si>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</si>
  <si>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</si>
  <si>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</si>
  <si>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</si>
  <si>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</si>
  <si>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</si>
  <si>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</si>
  <si>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</si>
  <si>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</si>
  <si>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</si>
  <si>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</si>
  <si>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</si>
  <si>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</si>
  <si>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</si>
  <si>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</si>
  <si>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</si>
  <si>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</si>
  <si>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</si>
  <si>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</si>
  <si>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</si>
  <si>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</si>
  <si>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</si>
  <si>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</si>
  <si>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</si>
  <si>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</si>
  <si>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</si>
  <si>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</si>
  <si>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</si>
  <si>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</si>
  <si>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</si>
  <si>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</si>
  <si>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</si>
  <si>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</si>
  <si>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</si>
  <si>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</si>
  <si>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</si>
  <si>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</si>
  <si>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</si>
  <si>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</si>
  <si>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</si>
  <si>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</si>
  <si>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</si>
  <si>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</si>
  <si>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</si>
  <si>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</si>
  <si>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</si>
  <si>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</si>
  <si>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</si>
  <si>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</si>
  <si>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</si>
  <si>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</si>
  <si>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</si>
  <si>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</si>
  <si>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</si>
  <si>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</si>
  <si>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</si>
  <si>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</si>
  <si>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</si>
  <si>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</si>
  <si>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</si>
  <si>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</si>
  <si>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</si>
  <si>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</si>
  <si>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</si>
  <si>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</si>
  <si>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</si>
  <si>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</si>
  <si>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</si>
  <si>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</si>
  <si>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</si>
  <si>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</si>
  <si>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</si>
  <si>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</si>
  <si>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</si>
  <si>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</si>
  <si>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</si>
  <si>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</si>
  <si>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</si>
  <si>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</si>
  <si>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</si>
  <si>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</si>
  <si>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</si>
  <si>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</si>
  <si>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</si>
  <si>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</si>
  <si>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</si>
  <si>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</si>
  <si>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</si>
  <si>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</si>
  <si>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</si>
  <si>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</si>
  <si>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</si>
  <si>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</si>
  <si>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</si>
  <si>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</si>
  <si>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</si>
  <si>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</si>
  <si>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</si>
  <si>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</si>
  <si>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</si>
  <si>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</si>
  <si>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</si>
  <si>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</si>
  <si>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</si>
  <si>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</si>
  <si>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</si>
  <si>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</si>
  <si>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</si>
  <si>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</si>
  <si>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</si>
  <si>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</si>
  <si>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</si>
  <si>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</si>
  <si>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</si>
  <si>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</si>
  <si>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</si>
  <si>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</si>
  <si>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</si>
  <si>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</si>
  <si>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</si>
  <si>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</si>
  <si>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</si>
  <si>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</si>
  <si>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</si>
  <si>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</si>
  <si>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</si>
  <si>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</si>
  <si>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</si>
  <si>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</si>
  <si>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</si>
  <si>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</si>
  <si>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</si>
  <si>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</si>
  <si>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</si>
  <si>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</si>
  <si>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</si>
  <si>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</si>
  <si>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</si>
  <si>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</si>
  <si>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</si>
  <si>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</si>
  <si>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</si>
  <si>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</si>
  <si>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</si>
  <si>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</si>
  <si>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</si>
  <si>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</si>
  <si>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</si>
  <si>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</si>
  <si>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</si>
  <si>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</si>
  <si>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</si>
  <si>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</si>
  <si>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</si>
  <si>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</si>
  <si>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</si>
  <si>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</si>
  <si>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</si>
  <si>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</si>
  <si>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</si>
  <si>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</si>
  <si>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</si>
  <si>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</si>
  <si>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</si>
  <si>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</si>
  <si>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</si>
  <si>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</si>
  <si>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</si>
  <si>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</si>
  <si>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</si>
  <si>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</si>
  <si>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</si>
  <si>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</si>
  <si>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</si>
  <si>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</si>
  <si>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</si>
  <si>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</si>
  <si>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</si>
  <si>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</si>
  <si>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</si>
  <si>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</si>
  <si>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</si>
  <si>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</si>
  <si>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</si>
  <si>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</si>
  <si>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</si>
  <si>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</si>
  <si>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</si>
  <si>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</si>
  <si>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</si>
  <si>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</si>
  <si>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</si>
  <si>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</si>
  <si>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</si>
  <si>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</si>
  <si>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</si>
  <si>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</si>
  <si>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</si>
  <si>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</si>
  <si>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</si>
  <si>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</si>
  <si>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</si>
  <si>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</si>
  <si>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</si>
  <si>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</si>
  <si>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</si>
  <si>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</si>
  <si>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</si>
  <si>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</si>
  <si>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</si>
  <si>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</si>
  <si>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</si>
  <si>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</si>
  <si>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</si>
  <si>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</si>
  <si>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</si>
  <si>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</si>
  <si>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</si>
  <si>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</si>
  <si>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</si>
  <si>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</si>
  <si>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</si>
  <si>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</si>
  <si>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</si>
  <si>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</si>
  <si>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</si>
  <si>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</si>
  <si>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</si>
  <si>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</si>
  <si>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</si>
  <si>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</si>
  <si>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</si>
  <si>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</si>
  <si>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</si>
  <si>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</si>
  <si>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</si>
  <si>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</si>
  <si>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</si>
  <si>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</si>
  <si>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</si>
  <si>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</si>
  <si>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</si>
  <si>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</si>
  <si>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</si>
  <si>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</si>
  <si>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</si>
  <si>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</si>
  <si>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</si>
  <si>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</si>
  <si>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</si>
  <si>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</si>
  <si>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</si>
  <si>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</si>
  <si>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</si>
  <si>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</si>
  <si>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</si>
  <si>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</si>
  <si>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</si>
  <si>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</si>
  <si>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</si>
  <si>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</si>
  <si>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</si>
  <si>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</si>
  <si>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</si>
  <si>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</si>
  <si>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</si>
  <si>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</si>
  <si>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</si>
  <si>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</si>
  <si>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</si>
  <si>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</si>
  <si>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</si>
  <si>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</si>
  <si>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</si>
  <si>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</si>
  <si>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</si>
  <si>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</si>
  <si>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</si>
  <si>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</si>
  <si>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</si>
  <si>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</si>
  <si>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</si>
  <si>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</si>
  <si>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</si>
  <si>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</si>
  <si>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</si>
  <si>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</si>
  <si>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</si>
  <si>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</si>
  <si>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</si>
  <si>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</si>
  <si>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</si>
  <si>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</si>
  <si>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</si>
  <si>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</si>
  <si>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</si>
  <si>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</si>
  <si>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</si>
  <si>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</si>
  <si>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</si>
  <si>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</si>
  <si>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</si>
  <si>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</si>
  <si>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</si>
  <si>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</si>
  <si>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</si>
  <si>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</si>
  <si>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</si>
  <si>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</si>
  <si>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</si>
  <si>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</si>
  <si>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</si>
  <si>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</si>
  <si>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</si>
  <si>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</si>
  <si>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</si>
  <si>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</si>
  <si>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</si>
  <si>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</si>
  <si>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</si>
  <si>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</si>
  <si>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</si>
  <si>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</si>
  <si>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</si>
  <si>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</si>
  <si>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</si>
  <si>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</si>
  <si>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</si>
  <si>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</si>
  <si>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</si>
  <si>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</si>
  <si>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</si>
  <si>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</si>
  <si>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</si>
  <si>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</si>
  <si>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</si>
  <si>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</si>
  <si>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</si>
  <si>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</si>
  <si>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</si>
  <si>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</si>
  <si>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</si>
  <si>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</si>
  <si>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</si>
  <si>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</si>
  <si>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</si>
  <si>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</si>
  <si>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</si>
  <si>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</si>
  <si>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</si>
  <si>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</si>
  <si>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</si>
  <si>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</si>
  <si>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</si>
  <si>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</si>
  <si>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</si>
  <si>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</si>
  <si>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</si>
  <si>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</si>
  <si>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</si>
  <si>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</si>
  <si>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</si>
  <si>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</si>
  <si>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</si>
  <si>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</si>
  <si>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</si>
  <si>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</si>
  <si>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</si>
  <si>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</si>
  <si>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</si>
  <si>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</si>
  <si>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</si>
  <si>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</si>
  <si>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</si>
  <si>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</si>
  <si>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</si>
  <si>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</si>
  <si>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</si>
  <si>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</si>
  <si>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</si>
  <si>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</si>
  <si>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</si>
  <si>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</si>
  <si>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</si>
  <si>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</si>
  <si>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</si>
  <si>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</si>
  <si>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</si>
  <si>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</si>
  <si>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</si>
  <si>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</si>
  <si>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</si>
  <si>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</si>
  <si>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</si>
  <si>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</si>
  <si>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</si>
  <si>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</si>
  <si>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</si>
  <si>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</si>
  <si>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</si>
  <si>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</si>
  <si>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</si>
  <si>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</si>
  <si>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</si>
  <si>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</si>
  <si>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</si>
  <si>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</si>
  <si>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</si>
  <si>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</si>
  <si>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</si>
  <si>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</si>
  <si>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</si>
  <si>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</si>
  <si>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</si>
  <si>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</si>
  <si>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</si>
  <si>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</si>
  <si>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</si>
  <si>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</si>
  <si>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</si>
  <si>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</si>
  <si>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</si>
  <si>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</si>
  <si>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</si>
  <si>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</si>
  <si>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</si>
  <si>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</si>
  <si>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</si>
  <si>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</si>
  <si>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</si>
  <si>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</si>
  <si>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</si>
  <si>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</si>
  <si>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</si>
  <si>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</si>
  <si>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</si>
  <si>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</si>
  <si>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</si>
  <si>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</si>
  <si>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</si>
  <si>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</si>
  <si>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</si>
  <si>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</si>
  <si>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</si>
  <si>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</si>
  <si>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</si>
  <si>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</si>
  <si>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</si>
  <si>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</si>
  <si>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</si>
  <si>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</si>
  <si>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</si>
  <si>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</si>
  <si>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</si>
  <si>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</si>
  <si>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</si>
  <si>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</si>
  <si>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</si>
  <si>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</si>
  <si>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</si>
  <si>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</si>
  <si>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</si>
  <si>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</si>
  <si>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</si>
  <si>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</si>
  <si>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</si>
  <si>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</si>
  <si>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</si>
  <si>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</si>
  <si>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</si>
  <si>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</si>
  <si>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</si>
  <si>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</si>
  <si>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</si>
  <si>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</si>
  <si>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</si>
  <si>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</si>
  <si>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</si>
  <si>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</si>
  <si>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</si>
  <si>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</si>
  <si>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</si>
  <si>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</si>
  <si>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</si>
  <si>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</si>
  <si>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</si>
  <si>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</si>
  <si>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</si>
  <si>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</si>
  <si>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</si>
  <si>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</si>
  <si>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</si>
  <si>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</si>
  <si>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</si>
  <si>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</si>
  <si>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</si>
  <si>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</si>
  <si>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</si>
  <si>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</si>
  <si>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</si>
  <si>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</si>
  <si>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</si>
  <si>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</si>
  <si>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</si>
  <si>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</si>
  <si>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</si>
  <si>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</si>
  <si>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</si>
  <si>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</si>
  <si>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</si>
  <si>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</si>
  <si>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</si>
  <si>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</si>
  <si>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</si>
  <si>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</si>
  <si>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</si>
  <si>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</si>
  <si>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</si>
  <si>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</si>
  <si>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</si>
  <si>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</si>
  <si>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</si>
  <si>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</si>
  <si>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</si>
  <si>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</si>
  <si>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</si>
  <si>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</si>
  <si>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</si>
  <si>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</si>
  <si>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</si>
  <si>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</si>
  <si>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</si>
  <si>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</si>
  <si>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</si>
  <si>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</si>
  <si>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</si>
  <si>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</si>
  <si>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</si>
  <si>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</si>
  <si>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</si>
  <si>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</si>
  <si>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</si>
  <si>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</si>
  <si>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</si>
  <si>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</si>
  <si>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</si>
  <si>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</si>
  <si>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</si>
  <si>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</si>
  <si>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</si>
  <si>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</si>
  <si>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</si>
  <si>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</si>
  <si>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</si>
  <si>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</si>
  <si>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</si>
  <si>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</si>
  <si>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</si>
  <si>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</si>
  <si>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</si>
  <si>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</si>
  <si>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</si>
  <si>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</si>
  <si>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</si>
  <si>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</si>
  <si>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</si>
  <si>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</si>
  <si>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</si>
  <si>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</si>
  <si>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</si>
  <si>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</si>
  <si>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</si>
  <si>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</si>
  <si>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</si>
  <si>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</si>
  <si>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</si>
  <si>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</si>
  <si>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</si>
  <si>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</si>
  <si>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</si>
  <si>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</si>
  <si>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</si>
  <si>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</si>
  <si>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</si>
  <si>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</si>
  <si>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</si>
  <si>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</si>
  <si>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</si>
  <si>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</si>
  <si>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</si>
  <si>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</si>
  <si>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</si>
  <si>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</si>
  <si>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</si>
  <si>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</si>
  <si>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</si>
  <si>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</si>
  <si>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</si>
  <si>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</si>
  <si>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</si>
  <si>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</si>
  <si>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</si>
  <si>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</si>
  <si>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</si>
  <si>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</si>
  <si>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</si>
  <si>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</si>
  <si>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</si>
  <si>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</si>
  <si>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</si>
  <si>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</si>
  <si>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</si>
  <si>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</si>
  <si>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</si>
  <si>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</si>
  <si>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</si>
  <si>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</si>
  <si>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</si>
  <si>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</si>
  <si>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</si>
  <si>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</si>
  <si>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</si>
  <si>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</si>
  <si>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</si>
  <si>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</si>
  <si>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</si>
  <si>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</si>
  <si>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</si>
  <si>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</si>
  <si>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</si>
  <si>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</si>
  <si>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</si>
  <si>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</si>
  <si>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</si>
  <si>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</si>
  <si>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</si>
  <si>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</si>
  <si>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</si>
  <si>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</si>
  <si>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</si>
  <si>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</si>
  <si>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</si>
  <si>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</si>
  <si>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</si>
  <si>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</si>
  <si>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</si>
  <si>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</si>
  <si>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</si>
  <si>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</si>
  <si>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</si>
  <si>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</si>
  <si>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</si>
  <si>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</si>
  <si>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</si>
  <si>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</si>
  <si>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</si>
  <si>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</si>
  <si>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</si>
  <si>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</si>
  <si>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</si>
  <si>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</si>
  <si>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</si>
  <si>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</si>
  <si>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</si>
  <si>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</si>
  <si>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</si>
  <si>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</si>
  <si>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</si>
  <si>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</si>
  <si>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</si>
  <si>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</si>
  <si>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</si>
  <si>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</si>
  <si>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</si>
  <si>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</si>
  <si>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</si>
  <si>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</si>
  <si>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</si>
  <si>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</si>
  <si>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</si>
  <si>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</si>
  <si>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</si>
  <si>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</si>
  <si>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</si>
  <si>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</si>
  <si>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</si>
  <si>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</si>
  <si>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</si>
  <si>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</si>
  <si>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</si>
  <si>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</si>
  <si>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</si>
  <si>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</si>
  <si>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</si>
  <si>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</si>
  <si>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</si>
  <si>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</si>
  <si>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</si>
  <si>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</si>
  <si>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</si>
  <si>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</si>
  <si>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</si>
  <si>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</si>
  <si>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</si>
  <si>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</si>
  <si>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</si>
  <si>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</si>
  <si>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</si>
  <si>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</si>
  <si>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</si>
  <si>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</si>
  <si>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</si>
  <si>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</si>
  <si>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</si>
  <si>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</si>
  <si>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</si>
  <si>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</si>
  <si>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</si>
  <si>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</si>
  <si>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</si>
  <si>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</si>
  <si>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</si>
  <si>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</si>
  <si>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</si>
  <si>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</si>
  <si>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</si>
  <si>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</si>
  <si>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</si>
  <si>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</si>
  <si>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</si>
  <si>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</si>
  <si>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</si>
  <si>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</si>
  <si>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</si>
  <si>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</si>
  <si>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</si>
  <si>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</si>
  <si>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</si>
  <si>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</si>
  <si>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</si>
  <si>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</si>
  <si>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</si>
  <si>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</si>
  <si>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</si>
  <si>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</si>
  <si>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</si>
  <si>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</si>
  <si>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</si>
  <si>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</si>
  <si>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</si>
  <si>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</si>
  <si>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</si>
  <si>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</si>
  <si>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</si>
  <si>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</si>
  <si>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</si>
  <si>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</si>
  <si>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</si>
  <si>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</si>
  <si>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</si>
  <si>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</si>
  <si>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</si>
  <si>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</si>
  <si>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</si>
  <si>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</si>
  <si>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</si>
  <si>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</si>
  <si>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</si>
  <si>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</si>
  <si>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</si>
  <si>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</si>
  <si>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</si>
  <si>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</si>
  <si>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</si>
  <si>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</si>
  <si>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</si>
  <si>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</si>
  <si>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</si>
  <si>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</si>
  <si>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</si>
  <si>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</si>
  <si>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</si>
  <si>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</si>
  <si>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</si>
  <si>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</si>
  <si>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</si>
  <si>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</si>
  <si>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</si>
  <si>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</si>
  <si>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</si>
  <si>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</si>
  <si>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</si>
  <si>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</si>
  <si>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</si>
  <si>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</si>
  <si>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</si>
  <si>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</si>
  <si>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</si>
  <si>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</si>
  <si>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</si>
  <si>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</si>
  <si>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</si>
  <si>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</si>
  <si>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</si>
  <si>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</si>
  <si>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</si>
  <si>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</si>
  <si>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</si>
  <si>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</si>
  <si>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</si>
  <si>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</si>
  <si>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</si>
  <si>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</si>
  <si>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</si>
  <si>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</si>
  <si>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</si>
  <si>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</si>
  <si>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</si>
  <si>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</si>
  <si>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</si>
  <si>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</si>
  <si>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</si>
  <si>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</si>
  <si>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</si>
  <si>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</si>
  <si>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</si>
  <si>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</si>
  <si>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</si>
  <si>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</si>
  <si>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</si>
  <si>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</si>
  <si>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</si>
  <si>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</si>
  <si>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</si>
  <si>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</si>
  <si>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</si>
  <si>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</si>
  <si>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</si>
  <si>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</si>
  <si>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</si>
  <si>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</si>
  <si>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</si>
  <si>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</si>
  <si>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</si>
  <si>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</si>
  <si>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</si>
  <si>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</si>
  <si>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</si>
  <si>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</si>
  <si>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</si>
  <si>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</si>
  <si>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</si>
  <si>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</si>
  <si>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</si>
  <si>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</si>
  <si>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</si>
  <si>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</si>
  <si>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</si>
  <si>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</si>
  <si>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</si>
  <si>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</si>
  <si>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</si>
  <si>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</si>
  <si>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</si>
  <si>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</si>
  <si>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</si>
  <si>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</si>
  <si>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</si>
  <si>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</si>
  <si>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</si>
  <si>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</si>
  <si>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</si>
  <si>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</si>
  <si>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</si>
  <si>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</si>
  <si>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</si>
  <si>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</si>
  <si>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</si>
  <si>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</si>
  <si>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</si>
  <si>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</si>
  <si>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</si>
  <si>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</si>
  <si>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</si>
  <si>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</si>
  <si>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</si>
  <si>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</si>
  <si>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</si>
  <si>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</si>
  <si>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</si>
  <si>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</si>
  <si>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</si>
  <si>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</si>
  <si>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</si>
  <si>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</si>
  <si>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</si>
  <si>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</si>
  <si>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</si>
  <si>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</si>
  <si>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</si>
  <si>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</si>
  <si>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</si>
  <si>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</si>
  <si>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</si>
  <si>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</si>
  <si>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</si>
  <si>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</si>
  <si>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</si>
  <si>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</si>
  <si>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</si>
  <si>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</si>
  <si>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</si>
  <si>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</si>
  <si>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</si>
  <si>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</si>
  <si>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</si>
  <si>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</si>
  <si>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</si>
  <si>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</si>
  <si>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</si>
  <si>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</si>
  <si>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</si>
  <si>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</si>
  <si>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</si>
  <si>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</si>
  <si>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</si>
  <si>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</si>
  <si>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</si>
  <si>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</si>
  <si>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</si>
  <si>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</si>
  <si>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</si>
  <si>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</si>
  <si>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</si>
  <si>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</si>
  <si>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</si>
  <si>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</si>
  <si>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</si>
  <si>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</si>
  <si>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</si>
  <si>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</si>
  <si>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</si>
  <si>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</si>
  <si>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</si>
  <si>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</si>
  <si>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</si>
  <si>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</si>
  <si>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</si>
  <si>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</si>
  <si>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</si>
  <si>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</si>
  <si>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</si>
  <si>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</si>
  <si>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</si>
  <si>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</si>
  <si>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</si>
  <si>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</si>
  <si>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</si>
  <si>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</si>
  <si>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</si>
  <si>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</si>
  <si>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</si>
  <si>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</si>
  <si>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</si>
  <si>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</si>
  <si>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</si>
  <si>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</si>
  <si>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</si>
  <si>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</si>
  <si>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</si>
  <si>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</si>
  <si>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</si>
  <si>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</si>
  <si>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</si>
  <si>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</si>
  <si>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</si>
  <si>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</si>
  <si>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</si>
  <si>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</si>
  <si>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</si>
  <si>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</si>
  <si>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</si>
  <si>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</si>
  <si>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</si>
  <si>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</si>
  <si>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</si>
  <si>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</si>
  <si>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</si>
  <si>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</si>
  <si>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</si>
  <si>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</si>
  <si>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</si>
  <si>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</si>
  <si>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</si>
  <si>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</si>
  <si>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</si>
  <si>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</si>
  <si>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</si>
  <si>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</si>
  <si>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</si>
  <si>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</si>
  <si>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</si>
  <si>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</si>
  <si>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</si>
  <si>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</si>
  <si>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</si>
  <si>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</si>
  <si>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</si>
  <si>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</si>
  <si>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</si>
  <si>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</si>
  <si>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</si>
  <si>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</si>
  <si>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</si>
  <si>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</si>
  <si>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</si>
  <si>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</si>
  <si>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</si>
  <si>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</si>
  <si>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</si>
  <si>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</si>
  <si>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</si>
  <si>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</si>
  <si>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</si>
  <si>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</si>
  <si>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</si>
  <si>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</si>
  <si>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</si>
  <si>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</si>
  <si>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</si>
  <si>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</si>
  <si>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</si>
  <si>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</si>
  <si>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</si>
  <si>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</si>
  <si>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</si>
  <si>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</si>
  <si>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</si>
  <si>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</si>
  <si>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</si>
  <si>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</si>
  <si>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</si>
  <si>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</si>
  <si>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</si>
  <si>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</si>
  <si>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</si>
  <si>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</si>
  <si>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</si>
  <si>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</si>
  <si>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</si>
  <si>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</si>
  <si>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</si>
  <si>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</si>
  <si>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</si>
  <si>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</si>
  <si>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</si>
  <si>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</si>
  <si>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</si>
  <si>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</si>
  <si>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</si>
  <si>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</si>
  <si>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</si>
  <si>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</si>
  <si>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</si>
  <si>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</si>
  <si>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</si>
  <si>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</si>
  <si>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</si>
  <si>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</si>
  <si>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</si>
  <si>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</si>
  <si>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</si>
  <si>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</si>
  <si>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</si>
  <si>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</si>
  <si>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</si>
  <si>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</si>
  <si>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</si>
  <si>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</si>
  <si>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</si>
  <si>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</si>
  <si>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</si>
  <si>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</si>
  <si>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</si>
  <si>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</si>
  <si>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</si>
  <si>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</si>
  <si>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</si>
  <si>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</si>
  <si>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</si>
  <si>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</si>
  <si>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</si>
  <si>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</si>
  <si>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</si>
  <si>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</si>
  <si>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</si>
  <si>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</si>
  <si>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</si>
  <si>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</si>
  <si>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</si>
  <si>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</si>
  <si>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</si>
  <si>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</si>
  <si>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</si>
  <si>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</si>
  <si>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</si>
  <si>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</si>
  <si>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</si>
  <si>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</si>
  <si>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</si>
  <si>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</si>
  <si>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</si>
  <si>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</si>
  <si>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</si>
  <si>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</si>
  <si>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</si>
  <si>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</si>
  <si>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</si>
  <si>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</si>
  <si>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</si>
  <si>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</si>
  <si>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</si>
  <si>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</si>
  <si>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</si>
  <si>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</si>
  <si>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</si>
  <si>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</si>
  <si>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</si>
  <si>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</si>
  <si>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</si>
  <si>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</si>
  <si>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</si>
  <si>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</si>
  <si>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</si>
  <si>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</si>
  <si>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</si>
  <si>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</si>
  <si>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</si>
  <si>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</si>
  <si>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</si>
  <si>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</si>
  <si>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</si>
  <si>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</si>
  <si>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</si>
  <si>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</si>
  <si>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</si>
  <si>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</si>
  <si>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</si>
  <si>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</si>
  <si>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</si>
  <si>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</si>
  <si>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</si>
  <si>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</si>
  <si>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</si>
  <si>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</si>
  <si>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</si>
  <si>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</si>
  <si>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</si>
  <si>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</si>
  <si>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</si>
  <si>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</si>
  <si>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</si>
  <si>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</si>
  <si>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</si>
  <si>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</si>
  <si>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</si>
  <si>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</si>
  <si>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</si>
  <si>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</si>
  <si>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</si>
  <si>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</si>
  <si>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</si>
  <si>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</si>
  <si>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</si>
  <si>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</si>
  <si>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</si>
  <si>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</si>
  <si>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</si>
  <si>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</si>
  <si>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</si>
  <si>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</si>
  <si>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</si>
  <si>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</si>
  <si>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</si>
  <si>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</si>
  <si>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</si>
  <si>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</si>
  <si>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</si>
  <si>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</si>
  <si>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</si>
  <si>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</si>
  <si>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</si>
  <si>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</si>
  <si>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</si>
  <si>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</si>
  <si>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</si>
  <si>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</si>
  <si>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</si>
  <si>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</si>
  <si>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</si>
  <si>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</si>
  <si>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</si>
  <si>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</si>
  <si>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</si>
  <si>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</si>
  <si>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</si>
  <si>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</si>
  <si>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</si>
  <si>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</si>
  <si>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</si>
  <si>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</si>
  <si>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</si>
  <si>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</si>
  <si>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</si>
  <si>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</si>
  <si>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</si>
  <si>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</si>
  <si>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</si>
  <si>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</si>
  <si>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</si>
  <si>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</si>
  <si>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</si>
  <si>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</si>
  <si>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</si>
  <si>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</si>
  <si>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</si>
  <si>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</si>
  <si>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</si>
  <si>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</si>
  <si>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</si>
  <si>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</si>
  <si>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</si>
  <si>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</si>
  <si>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</si>
  <si>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</si>
  <si>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</si>
  <si>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</si>
  <si>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</si>
  <si>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</si>
  <si>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</si>
  <si>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</si>
  <si>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</si>
  <si>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</si>
  <si>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</si>
  <si>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</si>
  <si>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</si>
  <si>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</si>
  <si>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</si>
  <si>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</si>
  <si>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</si>
  <si>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</si>
  <si>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</si>
  <si>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</si>
  <si>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</si>
  <si>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</si>
  <si>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</si>
  <si>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</si>
  <si>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</si>
  <si>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</si>
  <si>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</si>
  <si>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</si>
  <si>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</si>
  <si>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</si>
  <si>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</si>
  <si>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</si>
  <si>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</si>
  <si>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</si>
  <si>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</si>
  <si>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</si>
  <si>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</si>
  <si>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</si>
  <si>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</si>
  <si>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</si>
  <si>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</si>
  <si>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</si>
  <si>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</si>
  <si>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</si>
  <si>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</si>
  <si>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</si>
  <si>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</si>
  <si>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</si>
  <si>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</si>
  <si>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</si>
  <si>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</si>
  <si>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</si>
  <si>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</si>
  <si>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</si>
  <si>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</si>
  <si>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</si>
  <si>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</si>
  <si>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</si>
  <si>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</si>
  <si>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</si>
  <si>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</si>
  <si>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</si>
  <si>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</si>
  <si>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</si>
  <si>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</si>
  <si>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</si>
  <si>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</si>
  <si>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</si>
  <si>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</si>
  <si>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</si>
  <si>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</si>
  <si>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</si>
  <si>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</si>
  <si>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</si>
  <si>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</si>
  <si>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</si>
  <si>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</si>
  <si>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</si>
  <si>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</si>
  <si>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</si>
  <si>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</si>
  <si>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</si>
  <si>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</si>
  <si>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</si>
  <si>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</si>
  <si>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</si>
  <si>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</si>
  <si>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</si>
  <si>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</si>
  <si>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</si>
  <si>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</si>
  <si>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</si>
  <si>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</si>
  <si>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</si>
  <si>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</si>
  <si>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</si>
  <si>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</si>
  <si>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</si>
  <si>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</si>
  <si>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</si>
  <si>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</si>
  <si>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</si>
  <si>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</si>
  <si>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</si>
  <si>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</si>
  <si>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</si>
  <si>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</si>
  <si>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</si>
  <si>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</si>
  <si>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</si>
  <si>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</si>
  <si>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</si>
  <si>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</si>
  <si>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</si>
  <si>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</si>
  <si>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</si>
  <si>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</si>
  <si>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</si>
  <si>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</si>
  <si>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</si>
  <si>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</si>
  <si>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</si>
  <si>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</si>
  <si>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</si>
  <si>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</si>
  <si>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</si>
  <si>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</si>
  <si>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</si>
  <si>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</si>
  <si>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</si>
  <si>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</si>
  <si>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</si>
  <si>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</si>
  <si>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</si>
  <si>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</si>
  <si>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</si>
  <si>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</si>
  <si>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</si>
  <si>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</si>
  <si>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</si>
  <si>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</si>
  <si>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</si>
  <si>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</si>
  <si>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</si>
  <si>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</si>
  <si>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</si>
  <si>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</si>
  <si>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</si>
  <si>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</si>
  <si>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</si>
  <si>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</si>
  <si>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</si>
  <si>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</si>
  <si>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</si>
  <si>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</si>
  <si>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</si>
  <si>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</si>
  <si>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</si>
  <si>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</si>
  <si>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</si>
  <si>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</si>
  <si>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</si>
  <si>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</si>
  <si>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</si>
  <si>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</si>
  <si>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</si>
  <si>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</si>
  <si>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</si>
  <si>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</si>
  <si>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</si>
  <si>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</si>
  <si>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</si>
  <si>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</si>
  <si>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</si>
  <si>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</si>
  <si>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</si>
  <si>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</si>
  <si>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</si>
  <si>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</si>
  <si>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</si>
  <si>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</si>
  <si>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</si>
  <si>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</si>
  <si>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</si>
  <si>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</si>
  <si>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</si>
  <si>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</si>
  <si>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</si>
  <si>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</si>
  <si>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</si>
  <si>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</si>
  <si>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</si>
  <si>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</si>
  <si>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</si>
  <si>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</si>
  <si>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</si>
  <si>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</si>
  <si>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</si>
  <si>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</si>
  <si>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</si>
  <si>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</si>
  <si>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</si>
  <si>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</si>
  <si>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</si>
  <si>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</si>
  <si>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</si>
  <si>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</si>
  <si>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</si>
  <si>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</si>
  <si>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</si>
  <si>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</si>
  <si>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</si>
  <si>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</si>
  <si>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</si>
  <si>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</si>
  <si>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</si>
  <si>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</si>
  <si>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</si>
  <si>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</si>
  <si>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</si>
  <si>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</si>
  <si>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</si>
  <si>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</si>
  <si>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</si>
  <si>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</si>
  <si>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</si>
  <si>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</si>
  <si>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</si>
  <si>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</si>
  <si>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</si>
  <si>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</si>
  <si>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</si>
  <si>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</si>
  <si>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</si>
  <si>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</si>
  <si>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</si>
  <si>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</si>
  <si>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</si>
  <si>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</si>
  <si>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</si>
  <si>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</si>
  <si>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</si>
  <si>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</si>
  <si>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</si>
  <si>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</si>
  <si>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</si>
  <si>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</si>
  <si>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</si>
  <si>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</si>
  <si>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</si>
  <si>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</si>
  <si>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</si>
  <si>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</si>
  <si>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</si>
  <si>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</si>
  <si>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</si>
  <si>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</si>
  <si>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</si>
  <si>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</si>
  <si>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</si>
  <si>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</si>
  <si>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</si>
  <si>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</si>
  <si>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</si>
  <si>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</si>
  <si>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</si>
  <si>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</si>
  <si>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</si>
  <si>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</si>
  <si>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</si>
  <si>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</si>
  <si>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</si>
  <si>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</si>
  <si>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</si>
  <si>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</si>
  <si>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</si>
  <si>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</si>
  <si>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</si>
  <si>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</si>
  <si>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</si>
  <si>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</si>
  <si>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</si>
  <si>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</si>
  <si>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</si>
  <si>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</si>
  <si>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</si>
  <si>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</si>
  <si>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</si>
  <si>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</si>
  <si>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</si>
  <si>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</si>
  <si>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</si>
  <si>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</si>
  <si>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</si>
  <si>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</si>
  <si>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</si>
  <si>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</si>
  <si>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</si>
  <si>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</si>
  <si>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</si>
  <si>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</si>
  <si>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</si>
  <si>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</si>
  <si>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</si>
  <si>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</si>
  <si>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</si>
  <si>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</si>
  <si>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</si>
  <si>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</si>
  <si>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</si>
  <si>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</si>
  <si>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</si>
  <si>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</si>
  <si>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</si>
  <si>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</si>
  <si>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</si>
  <si>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</si>
  <si>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</si>
  <si>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</si>
  <si>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</si>
  <si>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</si>
  <si>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</si>
  <si>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</si>
  <si>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</si>
  <si>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</si>
  <si>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</si>
  <si>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</si>
  <si>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</si>
  <si>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</si>
  <si>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</si>
  <si>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</si>
  <si>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</si>
  <si>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</si>
  <si>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</si>
  <si>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</si>
  <si>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</si>
  <si>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</si>
  <si>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</si>
  <si>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</si>
  <si>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</si>
  <si>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</si>
  <si>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</si>
  <si>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</si>
  <si>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</si>
  <si>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</si>
  <si>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</si>
  <si>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</si>
  <si>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</si>
  <si>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</si>
  <si>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</si>
  <si>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</si>
  <si>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</si>
  <si>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</si>
  <si>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</si>
  <si>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</si>
  <si>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</si>
  <si>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</si>
  <si>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</si>
  <si>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</si>
  <si>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</si>
  <si>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</si>
  <si>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</si>
  <si>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</si>
  <si>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</si>
  <si>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</si>
  <si>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</si>
  <si>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</si>
  <si>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</si>
  <si>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</si>
  <si>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</si>
  <si>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</si>
  <si>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</si>
  <si>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</si>
  <si>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</si>
  <si>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</si>
  <si>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</si>
  <si>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</si>
  <si>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</si>
  <si>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</si>
  <si>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</si>
  <si>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</si>
  <si>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</si>
  <si>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</si>
  <si>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</si>
  <si>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</si>
  <si>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</si>
  <si>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</si>
  <si>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</si>
  <si>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</si>
  <si>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</si>
  <si>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</si>
  <si>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</si>
  <si>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</si>
  <si>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</si>
  <si>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</si>
  <si>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</si>
  <si>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</si>
  <si>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</si>
  <si>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</si>
  <si>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</si>
  <si>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</si>
  <si>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</si>
  <si>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</si>
  <si>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</si>
  <si>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</si>
  <si>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</si>
  <si>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</si>
  <si>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</si>
  <si>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</si>
  <si>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</si>
  <si>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</si>
  <si>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</si>
  <si>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</si>
  <si>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</si>
  <si>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</si>
  <si>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</si>
  <si>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</si>
  <si>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</si>
  <si>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</si>
  <si>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</si>
  <si>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</si>
  <si>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</si>
  <si>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</si>
  <si>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</si>
  <si>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</si>
  <si>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</si>
  <si>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</si>
  <si>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</si>
  <si>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</si>
  <si>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</si>
  <si>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</si>
  <si>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</si>
  <si>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</si>
  <si>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</si>
  <si>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</si>
  <si>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</si>
  <si>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</si>
  <si>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</si>
  <si>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</si>
  <si>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</si>
  <si>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</si>
  <si>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</si>
  <si>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</si>
  <si>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</si>
  <si>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</si>
  <si>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</si>
  <si>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</si>
  <si>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</si>
  <si>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</si>
  <si>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</si>
  <si>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</si>
  <si>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</si>
  <si>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</si>
  <si>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</si>
  <si>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</si>
  <si>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</si>
  <si>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</si>
  <si>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</si>
  <si>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</si>
  <si>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</si>
  <si>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</si>
  <si>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</si>
  <si>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</si>
  <si>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</si>
  <si>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</si>
  <si>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</si>
  <si>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</si>
  <si>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</si>
  <si>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</si>
  <si>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</si>
  <si>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</si>
  <si>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</si>
  <si>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</si>
  <si>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</si>
  <si>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</si>
  <si>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</si>
  <si>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</si>
  <si>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</si>
  <si>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</si>
  <si>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</si>
  <si>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</si>
  <si>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</si>
  <si>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</si>
  <si>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</si>
  <si>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</si>
  <si>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</si>
  <si>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</si>
  <si>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</si>
  <si>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</si>
  <si>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</si>
  <si>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</si>
  <si>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</si>
  <si>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</si>
  <si>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</si>
  <si>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</si>
  <si>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</si>
  <si>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</si>
  <si>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</si>
  <si>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</si>
  <si>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</si>
  <si>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</si>
  <si>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</si>
  <si>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</si>
  <si>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</si>
  <si>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</si>
  <si>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</si>
  <si>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</si>
  <si>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</si>
  <si>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</si>
  <si>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</si>
  <si>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</si>
  <si>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</si>
  <si>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</si>
  <si>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</si>
  <si>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</si>
  <si>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</si>
  <si>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</si>
  <si>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</si>
  <si>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</si>
  <si>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</si>
  <si>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</si>
  <si>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</si>
  <si>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</si>
  <si>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</si>
  <si>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</si>
  <si>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</si>
  <si>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</si>
  <si>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</si>
  <si>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</si>
  <si>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</si>
  <si>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</si>
  <si>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</si>
  <si>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</si>
  <si>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</si>
  <si>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</si>
  <si>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</si>
  <si>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</si>
  <si>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</si>
  <si>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</si>
  <si>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</si>
  <si>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</si>
  <si>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</si>
  <si>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</si>
  <si>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</si>
  <si>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</si>
  <si>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</si>
  <si>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</si>
  <si>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</si>
  <si>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</si>
  <si>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</si>
  <si>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</si>
  <si>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</si>
  <si>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</si>
  <si>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</si>
  <si>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</si>
  <si>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</si>
  <si>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</si>
  <si>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</si>
  <si>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</si>
  <si>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</si>
  <si>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</si>
  <si>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</si>
  <si>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</si>
  <si>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</si>
  <si>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</si>
  <si>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</si>
  <si>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</si>
  <si>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</si>
  <si>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</si>
  <si>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</si>
  <si>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</si>
  <si>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</si>
  <si>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</si>
  <si>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</si>
  <si>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</si>
  <si>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</si>
  <si>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</si>
  <si>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</si>
  <si>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</si>
  <si>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</si>
  <si>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</si>
  <si>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</si>
  <si>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</si>
  <si>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</si>
  <si>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</si>
  <si>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</si>
  <si>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</si>
  <si>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</si>
  <si>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</si>
  <si>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</si>
  <si>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</si>
  <si>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</si>
  <si>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</si>
  <si>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</si>
  <si>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</si>
  <si>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</si>
  <si>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</si>
  <si>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</si>
  <si>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</si>
  <si>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</si>
  <si>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</si>
  <si>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</si>
  <si>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</si>
  <si>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</si>
  <si>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</si>
  <si>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</si>
  <si>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</si>
  <si>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</si>
  <si>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</si>
  <si>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</si>
  <si>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</si>
  <si>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</si>
  <si>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</si>
  <si>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</si>
  <si>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</si>
  <si>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</si>
  <si>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</si>
  <si>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</si>
  <si>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</si>
  <si>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</si>
  <si>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</si>
  <si>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</si>
  <si>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</si>
  <si>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</si>
  <si>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</si>
  <si>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</si>
  <si>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</si>
  <si>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</si>
  <si>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</si>
  <si>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</si>
  <si>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</si>
  <si>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</si>
  <si>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</si>
  <si>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</si>
  <si>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</si>
  <si>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</si>
  <si>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</si>
  <si>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</si>
  <si>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</si>
  <si>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</si>
  <si>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</si>
  <si>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</si>
  <si>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</si>
  <si>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</si>
  <si>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</si>
  <si>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</si>
  <si>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</si>
  <si>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</si>
  <si>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</si>
  <si>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</si>
  <si>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</si>
  <si>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</si>
  <si>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</si>
  <si>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</si>
  <si>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</si>
  <si>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</si>
  <si>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</si>
  <si>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</si>
  <si>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</si>
  <si>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</si>
  <si>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</si>
  <si>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</si>
  <si>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</si>
  <si>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</si>
  <si>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</si>
  <si>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</si>
  <si>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</si>
  <si>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</si>
  <si>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</si>
  <si>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</si>
  <si>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</si>
  <si>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</si>
  <si>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</si>
  <si>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</si>
  <si>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</si>
  <si>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</si>
  <si>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</si>
  <si>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</si>
  <si>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</si>
  <si>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</si>
  <si>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</si>
  <si>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</si>
  <si>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</si>
  <si>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</si>
  <si>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</si>
  <si>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</si>
  <si>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</si>
  <si>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</si>
  <si>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</si>
  <si>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</si>
  <si>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</si>
  <si>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</si>
  <si>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</si>
  <si>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</si>
  <si>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</si>
  <si>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</si>
  <si>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</si>
  <si>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</si>
  <si>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</si>
  <si>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</si>
  <si>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</si>
  <si>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</si>
  <si>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</si>
  <si>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</si>
  <si>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</si>
  <si>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</si>
  <si>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</si>
  <si>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</si>
  <si>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</si>
  <si>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</si>
  <si>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</si>
  <si>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</si>
  <si>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</si>
  <si>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</si>
  <si>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</si>
  <si>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</si>
  <si>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</si>
  <si>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</si>
  <si>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</si>
  <si>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</si>
  <si>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</si>
  <si>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</si>
  <si>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</si>
  <si>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</si>
  <si>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</si>
  <si>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</si>
  <si>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</si>
  <si>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</si>
  <si>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</si>
  <si>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</si>
  <si>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</si>
  <si>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</si>
  <si>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</si>
  <si>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</si>
  <si>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</si>
  <si>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</si>
  <si>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</si>
  <si>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</si>
  <si>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</si>
  <si>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</si>
  <si>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</si>
  <si>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</si>
  <si>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</si>
  <si>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</si>
  <si>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</si>
  <si>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</si>
  <si>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</si>
  <si>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</si>
  <si>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</si>
  <si>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</si>
  <si>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</si>
  <si>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</si>
  <si>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</si>
  <si>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</si>
  <si>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</si>
  <si>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</si>
  <si>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</si>
  <si>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</si>
  <si>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</si>
  <si>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</si>
  <si>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</si>
  <si>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</si>
  <si>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</si>
  <si>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</si>
  <si>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</si>
  <si>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</si>
  <si>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</si>
  <si>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</si>
  <si>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</si>
  <si>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</si>
  <si>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</si>
  <si>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</si>
  <si>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</si>
  <si>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</si>
  <si>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</si>
  <si>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</si>
  <si>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</si>
  <si>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</si>
  <si>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</si>
  <si>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</si>
  <si>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</si>
  <si>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</si>
  <si>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</si>
  <si>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</si>
  <si>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</si>
  <si>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</si>
  <si>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</si>
  <si>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</si>
  <si>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</si>
  <si>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</si>
  <si>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</si>
  <si>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</si>
  <si>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</si>
  <si>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</si>
  <si>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</si>
  <si>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</si>
  <si>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</si>
  <si>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</si>
  <si>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</si>
  <si>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</si>
  <si>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</si>
  <si>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</si>
  <si>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</si>
  <si>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</si>
  <si>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</si>
  <si>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</si>
  <si>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</si>
  <si>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</si>
  <si>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</si>
  <si>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</si>
  <si>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</si>
  <si>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</si>
  <si>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</si>
  <si>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</si>
  <si>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</si>
  <si>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</si>
  <si>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</si>
  <si>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</si>
  <si>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</si>
  <si>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</si>
  <si>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</si>
  <si>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</si>
  <si>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</si>
  <si>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</si>
  <si>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</si>
  <si>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</si>
  <si>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</si>
  <si>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</si>
  <si>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</si>
  <si>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</si>
  <si>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</si>
  <si>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</si>
  <si>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</si>
  <si>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</si>
  <si>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</si>
  <si>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</si>
  <si>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</si>
  <si>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</si>
  <si>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</si>
  <si>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</si>
  <si>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</si>
  <si>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</si>
  <si>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</si>
  <si>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</si>
  <si>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</si>
  <si>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</si>
  <si>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</si>
  <si>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</si>
  <si>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</si>
  <si>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</si>
  <si>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</si>
  <si>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</si>
  <si>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</si>
  <si>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</si>
  <si>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</si>
  <si>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</si>
  <si>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</si>
  <si>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</si>
  <si>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</si>
  <si>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</si>
  <si>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</si>
  <si>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</si>
  <si>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</si>
  <si>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</si>
  <si>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</si>
  <si>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</si>
  <si>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</si>
  <si>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</si>
  <si>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</si>
  <si>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</si>
  <si>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</si>
  <si>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</si>
  <si>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</si>
  <si>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</si>
  <si>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</si>
  <si>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</si>
  <si>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</si>
  <si>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</si>
  <si>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</si>
  <si>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</si>
  <si>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</si>
  <si>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</si>
  <si>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</si>
  <si>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</si>
  <si>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</si>
  <si>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</si>
  <si>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</si>
  <si>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</si>
  <si>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</si>
  <si>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</si>
  <si>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</si>
  <si>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</si>
  <si>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</si>
  <si>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</si>
  <si>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</si>
  <si>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</si>
  <si>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</si>
  <si>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</si>
  <si>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</si>
  <si>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</si>
  <si>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</si>
  <si>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</si>
  <si>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</si>
  <si>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</si>
  <si>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</si>
  <si>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</si>
  <si>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</si>
  <si>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</si>
  <si>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</si>
  <si>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</si>
  <si>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</si>
  <si>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</si>
  <si>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</si>
  <si>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</si>
  <si>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</si>
  <si>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</si>
  <si>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</si>
  <si>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</si>
  <si>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</si>
  <si>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</si>
  <si>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</si>
  <si>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</si>
  <si>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</si>
  <si>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</si>
  <si>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</si>
  <si>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</si>
  <si>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</si>
  <si>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</si>
  <si>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</si>
  <si>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</si>
  <si>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</si>
  <si>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</si>
  <si>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</si>
  <si>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</si>
  <si>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</si>
  <si>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</si>
  <si>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</si>
  <si>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</si>
  <si>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</si>
  <si>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</si>
  <si>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</si>
  <si>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</si>
  <si>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</si>
  <si>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</si>
  <si>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</si>
  <si>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</si>
  <si>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</si>
  <si>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</si>
  <si>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</si>
  <si>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</si>
  <si>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</si>
  <si>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</si>
  <si>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</si>
  <si>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</si>
  <si>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</si>
  <si>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</si>
  <si>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</si>
  <si>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</si>
  <si>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</si>
  <si>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</si>
  <si>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</si>
  <si>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</si>
  <si>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</si>
  <si>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</si>
  <si>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</si>
  <si>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</si>
  <si>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</si>
  <si>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</si>
  <si>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</si>
  <si>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</si>
  <si>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</si>
  <si>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</si>
  <si>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</si>
  <si>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</si>
  <si>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</si>
  <si>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</si>
  <si>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</si>
  <si>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</si>
  <si>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</si>
  <si>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</si>
  <si>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</si>
  <si>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</si>
  <si>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</si>
  <si>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</si>
  <si>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</si>
  <si>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</si>
  <si>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</si>
  <si>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</si>
  <si>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</si>
  <si>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</si>
  <si>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</si>
  <si>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</si>
  <si>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</si>
  <si>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</si>
  <si>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</si>
  <si>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</si>
  <si>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</si>
  <si>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</si>
  <si>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</si>
  <si>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</si>
  <si>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</si>
  <si>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</si>
  <si>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</si>
  <si>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</si>
  <si>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</si>
  <si>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</si>
  <si>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</si>
  <si>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</si>
  <si>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</si>
  <si>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</si>
  <si>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</si>
  <si>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</si>
  <si>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</si>
  <si>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</si>
  <si>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</si>
  <si>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</si>
  <si>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</si>
  <si>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</si>
  <si>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</si>
  <si>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</si>
  <si>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</si>
  <si>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</si>
  <si>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</si>
  <si>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</si>
  <si>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</si>
  <si>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</si>
  <si>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</si>
  <si>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</si>
  <si>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</si>
  <si>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</si>
  <si>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</si>
  <si>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</si>
  <si>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</si>
  <si>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</si>
  <si>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</si>
  <si>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</si>
  <si>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</si>
  <si>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</si>
  <si>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</si>
  <si>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</si>
  <si>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</si>
  <si>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</si>
  <si>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</si>
  <si>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</si>
  <si>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</si>
  <si>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</si>
  <si>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</si>
  <si>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</si>
  <si>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</si>
  <si>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</si>
  <si>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</si>
  <si>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</si>
  <si>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</si>
  <si>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</si>
  <si>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</si>
  <si>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</si>
  <si>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</si>
  <si>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</si>
  <si>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</si>
  <si>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</si>
  <si>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</si>
  <si>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</si>
  <si>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</si>
  <si>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</si>
  <si>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</si>
  <si>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</si>
  <si>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</si>
  <si>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</si>
  <si>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</si>
  <si>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</si>
  <si>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</si>
  <si>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</si>
  <si>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</si>
  <si>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</si>
  <si>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</si>
  <si>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</si>
  <si>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</si>
  <si>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</si>
  <si>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</si>
  <si>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</si>
  <si>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</si>
  <si>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</si>
  <si>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</si>
  <si>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</si>
  <si>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</si>
  <si>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</si>
  <si>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</si>
  <si>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</si>
  <si>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</si>
  <si>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</si>
  <si>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</si>
  <si>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</si>
  <si>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</si>
  <si>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</si>
  <si>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</si>
  <si>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</si>
  <si>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</si>
  <si>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</si>
  <si>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</si>
  <si>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</si>
  <si>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</si>
  <si>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</si>
  <si>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</si>
  <si>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</si>
  <si>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</si>
  <si>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</si>
  <si>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</si>
  <si>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</si>
  <si>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</si>
  <si>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</si>
  <si>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</si>
  <si>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</si>
  <si>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</si>
  <si>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</si>
  <si>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</si>
  <si>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</si>
  <si>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</si>
  <si>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</si>
  <si>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</si>
  <si>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</si>
  <si>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</si>
  <si>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</si>
  <si>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</si>
  <si>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</si>
  <si>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</si>
  <si>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</si>
  <si>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</si>
  <si>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</si>
  <si>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</si>
  <si>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</si>
  <si>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</si>
  <si>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</si>
  <si>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</si>
  <si>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</si>
  <si>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</si>
  <si>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</si>
  <si>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</si>
  <si>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</si>
  <si>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</si>
  <si>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</si>
  <si>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</si>
  <si>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</si>
  <si>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</si>
  <si>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</si>
  <si>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</si>
  <si>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</si>
  <si>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</si>
  <si>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</si>
  <si>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</si>
  <si>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</si>
  <si>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</si>
  <si>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</si>
  <si>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</si>
  <si>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</si>
  <si>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</si>
  <si>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</si>
  <si>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</si>
  <si>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</si>
  <si>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</si>
  <si>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</si>
  <si>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</si>
  <si>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</si>
  <si>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</si>
  <si>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</si>
  <si>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</si>
  <si>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</si>
  <si>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</si>
  <si>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</si>
  <si>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</si>
  <si>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</si>
  <si>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</si>
  <si>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</si>
  <si>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</si>
  <si>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</si>
  <si>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</si>
  <si>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</si>
  <si>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</si>
  <si>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</si>
  <si>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</si>
  <si>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</si>
  <si>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</si>
  <si>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</si>
  <si>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</si>
  <si>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</si>
  <si>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</si>
  <si>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</si>
  <si>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</si>
  <si>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</si>
  <si>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</si>
  <si>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</si>
  <si>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</si>
  <si>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</si>
  <si>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</si>
  <si>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</si>
  <si>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</si>
  <si>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</si>
  <si>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</si>
  <si>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</si>
  <si>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</si>
  <si>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</si>
  <si>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</si>
  <si>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</si>
  <si>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</si>
  <si>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</si>
  <si>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</si>
  <si>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</si>
  <si>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</si>
  <si>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</si>
  <si>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</si>
  <si>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</si>
  <si>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</si>
  <si>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</si>
  <si>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</si>
  <si>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</si>
  <si>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</si>
  <si>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</si>
  <si>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</si>
  <si>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</si>
  <si>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</si>
  <si>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</si>
  <si>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</si>
  <si>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</si>
  <si>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</si>
  <si>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</si>
  <si>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</si>
  <si>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</si>
  <si>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</si>
  <si>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</si>
  <si>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</si>
  <si>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</si>
  <si>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</si>
  <si>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</si>
  <si>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</si>
  <si>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</si>
  <si>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</si>
  <si>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</si>
  <si>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</si>
  <si>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</si>
  <si>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</si>
  <si>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</si>
  <si>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</si>
  <si>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</si>
  <si>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</si>
  <si>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</si>
  <si>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</si>
  <si>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</si>
  <si>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</si>
  <si>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</si>
  <si>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</si>
  <si>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</si>
  <si>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</si>
  <si>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</si>
  <si>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</si>
  <si>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</si>
  <si>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</si>
  <si>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</si>
  <si>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</si>
  <si>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</si>
  <si>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</si>
  <si>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</si>
  <si>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</si>
  <si>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</si>
  <si>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</si>
  <si>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</si>
  <si>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</si>
  <si>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</si>
  <si>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</si>
  <si>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</si>
  <si>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</si>
  <si>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</si>
  <si>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</si>
  <si>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</si>
  <si>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</si>
  <si>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</si>
  <si>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</si>
  <si>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</si>
  <si>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</si>
  <si>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</si>
  <si>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</si>
  <si>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</si>
  <si>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</si>
  <si>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</si>
  <si>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</si>
  <si>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</si>
  <si>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</si>
  <si>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</si>
  <si>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</si>
  <si>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</si>
  <si>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</si>
  <si>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</si>
  <si>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</si>
  <si>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</si>
  <si>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</si>
  <si>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</si>
  <si>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</si>
  <si>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</si>
  <si>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</si>
  <si>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</si>
  <si>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</si>
  <si>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</si>
  <si>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</si>
  <si>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</si>
  <si>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</si>
  <si>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</si>
  <si>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</si>
  <si>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</si>
  <si>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</si>
  <si>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</si>
  <si>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</si>
  <si>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</si>
  <si>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</si>
  <si>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</si>
  <si>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</si>
  <si>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</si>
  <si>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</si>
  <si>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</si>
  <si>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</si>
  <si>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</si>
  <si>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</si>
  <si>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</si>
  <si>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</si>
  <si>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</si>
  <si>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</si>
  <si>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</si>
  <si>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</si>
  <si>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</si>
  <si>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</si>
  <si>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</si>
  <si>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</si>
  <si>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</si>
  <si>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</si>
  <si>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</si>
  <si>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</si>
  <si>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</si>
  <si>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</si>
  <si>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</si>
  <si>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</si>
  <si>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</si>
  <si>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</si>
  <si>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</si>
  <si>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</si>
  <si>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</si>
  <si>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</si>
  <si>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</si>
  <si>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</si>
  <si>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</si>
  <si>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</si>
  <si>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</si>
  <si>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</si>
  <si>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</si>
  <si>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</si>
  <si>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</si>
  <si>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</si>
  <si>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</si>
  <si>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</si>
  <si>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</si>
  <si>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</si>
  <si>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</si>
  <si>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</si>
  <si>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</si>
  <si>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</si>
  <si>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</si>
  <si>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</si>
  <si>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</si>
  <si>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</si>
  <si>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</si>
  <si>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</si>
  <si>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</si>
  <si>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</si>
  <si>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</si>
  <si>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</si>
  <si>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</si>
  <si>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</si>
  <si>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</si>
  <si>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</si>
  <si>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</si>
  <si>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</si>
  <si>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</si>
  <si>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</si>
  <si>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</si>
  <si>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</si>
  <si>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</si>
  <si>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</si>
  <si>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</si>
  <si>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</si>
  <si>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</si>
  <si>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</si>
  <si>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</si>
  <si>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</si>
  <si>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</si>
  <si>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</si>
  <si>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</si>
  <si>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</si>
  <si>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</si>
  <si>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</si>
  <si>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</si>
  <si>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</si>
  <si>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</si>
  <si>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</si>
  <si>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</si>
  <si>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</si>
  <si>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</si>
  <si>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</si>
  <si>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</si>
  <si>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</si>
  <si>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</si>
  <si>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</si>
  <si>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</si>
  <si>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</si>
  <si>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</si>
  <si>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</si>
  <si>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</si>
  <si>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</si>
  <si>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</si>
  <si>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</si>
  <si>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</si>
  <si>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</si>
  <si>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</si>
  <si>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</si>
  <si>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</si>
  <si>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</si>
  <si>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</si>
  <si>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</si>
  <si>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</si>
  <si>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</si>
  <si>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</si>
  <si>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</si>
  <si>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</si>
  <si>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</si>
  <si>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</si>
  <si>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</si>
  <si>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</si>
  <si>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</si>
  <si>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</si>
  <si>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</si>
  <si>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</si>
  <si>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</si>
  <si>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</si>
  <si>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</si>
  <si>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</si>
  <si>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</si>
  <si>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</si>
  <si>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</si>
  <si>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</si>
  <si>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</si>
  <si>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</si>
  <si>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</si>
  <si>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</si>
  <si>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</si>
  <si>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</si>
  <si>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</si>
  <si>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</si>
  <si>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</si>
  <si>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</si>
  <si>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</si>
  <si>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</si>
  <si>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</si>
  <si>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</si>
  <si>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</si>
  <si>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</si>
  <si>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</si>
  <si>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</si>
  <si>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</si>
  <si>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</si>
  <si>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</si>
  <si>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</si>
  <si>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</si>
  <si>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</si>
  <si>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</si>
  <si>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</si>
  <si>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</si>
  <si>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</si>
  <si>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</si>
  <si>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</si>
  <si>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</si>
  <si>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</si>
  <si>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</si>
  <si>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</si>
  <si>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</si>
  <si>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</si>
  <si>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</si>
  <si>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</si>
  <si>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</si>
  <si>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</si>
  <si>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</si>
  <si>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</si>
  <si>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</si>
  <si>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</si>
  <si>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</si>
  <si>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</si>
  <si>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</si>
  <si>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</si>
  <si>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</si>
  <si>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</si>
  <si>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</si>
  <si>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</si>
  <si>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</si>
  <si>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</si>
  <si>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</si>
  <si>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</si>
  <si>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</si>
  <si>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</si>
  <si>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</si>
  <si>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</si>
  <si>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</si>
  <si>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</si>
  <si>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</si>
  <si>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</si>
  <si>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</si>
  <si>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</si>
  <si>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</si>
  <si>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</si>
  <si>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</si>
  <si>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</si>
  <si>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</si>
  <si>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</si>
  <si>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</si>
  <si>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</si>
  <si>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</si>
  <si>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</si>
  <si>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</si>
  <si>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</si>
  <si>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</si>
  <si>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</si>
  <si>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</si>
  <si>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</si>
  <si>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</si>
  <si>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</si>
  <si>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</si>
  <si>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</si>
  <si>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</si>
  <si>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</si>
  <si>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</si>
  <si>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</si>
  <si>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</si>
  <si>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</si>
  <si>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</si>
  <si>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</si>
  <si>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</si>
  <si>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</si>
  <si>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</si>
  <si>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</si>
  <si>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</si>
  <si>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</si>
  <si>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</si>
  <si>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</si>
  <si>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</si>
  <si>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</si>
  <si>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</si>
  <si>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</si>
  <si>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</si>
  <si>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</si>
  <si>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</si>
  <si>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</si>
  <si>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</si>
  <si>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</si>
  <si>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</si>
  <si>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</si>
  <si>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</si>
  <si>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</si>
  <si>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</si>
  <si>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</si>
  <si>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</si>
  <si>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</si>
  <si>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</si>
  <si>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</si>
  <si>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</si>
  <si>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</si>
  <si>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</si>
  <si>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</si>
  <si>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</si>
  <si>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</si>
  <si>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</si>
  <si>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</si>
  <si>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</si>
  <si>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</si>
  <si>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</si>
  <si>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</si>
  <si>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</si>
  <si>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</si>
  <si>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</si>
  <si>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</si>
  <si>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</si>
  <si>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</si>
  <si>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</si>
  <si>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</si>
  <si>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</si>
  <si>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</si>
  <si>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</si>
  <si>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</si>
  <si>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</si>
  <si>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</si>
  <si>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</si>
  <si>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</si>
  <si>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</si>
  <si>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</si>
  <si>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</si>
  <si>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</si>
  <si>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</si>
  <si>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</si>
  <si>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</si>
  <si>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</si>
  <si>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</si>
  <si>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</si>
  <si>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</si>
  <si>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</si>
  <si>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</si>
  <si>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</si>
  <si>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</si>
  <si>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</si>
  <si>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</si>
  <si>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</si>
  <si>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</si>
  <si>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</si>
  <si>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</si>
  <si>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</si>
  <si>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</si>
  <si>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</si>
  <si>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</si>
  <si>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</si>
  <si>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</si>
  <si>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</si>
  <si>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</si>
  <si>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</si>
  <si>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</si>
  <si>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</si>
  <si>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</si>
  <si>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</si>
  <si>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</si>
  <si>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</si>
  <si>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</si>
  <si>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</si>
  <si>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</si>
  <si>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</si>
  <si>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</si>
  <si>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</si>
  <si>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</si>
  <si>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</si>
  <si>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</si>
  <si>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</si>
  <si>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</si>
  <si>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</si>
  <si>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</si>
  <si>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</si>
  <si>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</si>
  <si>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</si>
  <si>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</si>
  <si>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</si>
  <si>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</si>
  <si>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</si>
  <si>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</si>
  <si>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</si>
  <si>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</si>
  <si>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</si>
  <si>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</si>
  <si>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</si>
  <si>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</si>
  <si>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</si>
  <si>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</si>
  <si>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</si>
  <si>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</si>
  <si>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</si>
  <si>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</si>
  <si>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</si>
  <si>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</si>
  <si>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</si>
  <si>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</si>
  <si>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</si>
  <si>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</si>
  <si>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</si>
  <si>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</si>
  <si>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</si>
  <si>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</si>
  <si>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</si>
  <si>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</si>
  <si>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</si>
  <si>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</si>
  <si>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</si>
  <si>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</si>
  <si>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</si>
  <si>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</si>
  <si>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</si>
  <si>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</si>
  <si>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</si>
  <si>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</si>
  <si>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</si>
  <si>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</si>
  <si>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</si>
  <si>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</si>
  <si>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</si>
  <si>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</si>
  <si>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</si>
  <si>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</si>
  <si>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</si>
  <si>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</si>
  <si>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</si>
  <si>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</si>
  <si>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</si>
  <si>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</si>
  <si>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</si>
  <si>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</si>
  <si>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</si>
  <si>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</si>
  <si>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</si>
  <si>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</si>
  <si>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</si>
  <si>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</si>
  <si>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</si>
  <si>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</si>
  <si>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</si>
  <si>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</si>
  <si>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</si>
  <si>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</si>
  <si>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</si>
  <si>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</si>
  <si>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</si>
  <si>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</si>
  <si>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</si>
  <si>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</si>
  <si>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</si>
  <si>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</si>
  <si>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</si>
  <si>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</si>
  <si>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</si>
  <si>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</si>
  <si>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</si>
  <si>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</si>
  <si>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</si>
  <si>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</si>
  <si>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</si>
  <si>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</si>
  <si>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</si>
  <si>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</si>
  <si>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</si>
  <si>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</si>
  <si>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</si>
  <si>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</si>
  <si>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</si>
  <si>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</si>
  <si>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</si>
  <si>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</si>
  <si>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</si>
  <si>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</si>
  <si>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</si>
  <si>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</si>
  <si>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</si>
  <si>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</si>
  <si>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</si>
  <si>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</si>
  <si>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</si>
  <si>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</si>
  <si>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</si>
  <si>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</si>
  <si>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</si>
  <si>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</si>
  <si>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</si>
  <si>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</si>
  <si>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</si>
  <si>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</si>
  <si>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</si>
  <si>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</si>
  <si>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</si>
  <si>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</si>
  <si>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</si>
  <si>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</si>
  <si>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</si>
  <si>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</si>
  <si>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</si>
  <si>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</si>
  <si>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</si>
  <si>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</si>
  <si>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</si>
  <si>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</si>
  <si>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</si>
  <si>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</si>
  <si>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</si>
  <si>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</si>
  <si>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</si>
  <si>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</si>
  <si>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</si>
  <si>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</si>
  <si>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</si>
  <si>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</si>
  <si>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</si>
  <si>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</si>
  <si>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</si>
  <si>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</si>
  <si>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</si>
  <si>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</si>
  <si>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</si>
  <si>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</si>
  <si>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</si>
  <si>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</si>
  <si>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</si>
  <si>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</si>
  <si>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</si>
  <si>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</si>
  <si>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</si>
  <si>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</si>
  <si>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</si>
  <si>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</si>
  <si>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</si>
  <si>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</si>
  <si>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</si>
  <si>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</si>
  <si>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</si>
  <si>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</si>
  <si>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</si>
  <si>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</si>
  <si>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</si>
  <si>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</si>
  <si>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</si>
  <si>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</si>
  <si>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</si>
  <si>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</si>
  <si>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</si>
  <si>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</si>
  <si>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</si>
  <si>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</si>
  <si>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</si>
  <si>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</si>
  <si>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</si>
  <si>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</si>
  <si>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</si>
  <si>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</si>
  <si>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</si>
  <si>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</si>
  <si>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</si>
  <si>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</si>
  <si>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</si>
  <si>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</si>
  <si>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</si>
  <si>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</si>
  <si>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</si>
  <si>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</si>
  <si>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</si>
  <si>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</si>
  <si>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</si>
  <si>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</si>
  <si>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</si>
  <si>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</si>
  <si>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</si>
  <si>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</si>
  <si>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</si>
  <si>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</si>
  <si>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</si>
  <si>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</si>
  <si>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</si>
  <si>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</si>
  <si>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</si>
  <si>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</si>
  <si>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</si>
  <si>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</si>
  <si>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</si>
  <si>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</si>
  <si>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</si>
  <si>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</si>
  <si>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</si>
  <si>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</si>
  <si>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</si>
  <si>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</si>
  <si>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</si>
  <si>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</si>
  <si>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</si>
  <si>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</si>
  <si>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</si>
  <si>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</si>
  <si>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</si>
  <si>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</si>
  <si>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</si>
  <si>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</si>
  <si>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</si>
  <si>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</si>
  <si>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</si>
  <si>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</si>
  <si>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</si>
  <si>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</si>
  <si>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</si>
  <si>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</si>
  <si>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</si>
  <si>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</si>
  <si>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</si>
  <si>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</si>
  <si>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</si>
  <si>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</si>
  <si>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</si>
  <si>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</si>
  <si>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</si>
  <si>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</si>
  <si>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</si>
  <si>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</si>
  <si>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</si>
  <si>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</si>
  <si>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</si>
  <si>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</si>
  <si>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</si>
  <si>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</si>
  <si>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</si>
  <si>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</si>
  <si>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</si>
  <si>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</si>
  <si>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</si>
  <si>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</si>
  <si>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</si>
  <si>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</si>
  <si>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</si>
  <si>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</si>
  <si>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</si>
  <si>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</si>
  <si>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</si>
  <si>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</si>
  <si>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</si>
  <si>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</si>
  <si>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</si>
  <si>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</si>
  <si>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</si>
  <si>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</si>
  <si>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</si>
  <si>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</si>
  <si>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</si>
  <si>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</si>
  <si>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</si>
  <si>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</si>
  <si>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</si>
  <si>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</si>
  <si>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</si>
  <si>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</si>
  <si>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</si>
  <si>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</si>
  <si>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</si>
  <si>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</si>
  <si>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</si>
  <si>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</si>
  <si>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</si>
  <si>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</si>
  <si>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</si>
  <si>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</si>
  <si>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</si>
  <si>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</si>
  <si>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</si>
  <si>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</si>
  <si>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</si>
  <si>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</si>
  <si>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</si>
  <si>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</si>
  <si>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</si>
  <si>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</si>
  <si>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</si>
  <si>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</si>
  <si>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</si>
  <si>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</si>
  <si>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</si>
  <si>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</si>
  <si>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</si>
  <si>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</si>
  <si>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</si>
  <si>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</si>
  <si>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</si>
  <si>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</si>
  <si>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</si>
  <si>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</si>
  <si>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</si>
  <si>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</si>
  <si>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</si>
  <si>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</si>
  <si>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</si>
  <si>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</si>
  <si>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</si>
  <si>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</si>
  <si>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</si>
  <si>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</si>
  <si>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</si>
  <si>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</si>
  <si>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</si>
  <si>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</si>
  <si>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</si>
  <si>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</si>
  <si>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</si>
  <si>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</si>
  <si>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</si>
  <si>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</si>
  <si>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</si>
  <si>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</si>
  <si>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</si>
  <si>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</si>
  <si>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</si>
  <si>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</si>
  <si>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</si>
  <si>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</si>
  <si>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</si>
  <si>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</si>
  <si>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</si>
  <si>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</si>
  <si>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</si>
  <si>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</si>
  <si>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</si>
  <si>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</si>
  <si>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</si>
  <si>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</si>
  <si>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</si>
  <si>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</si>
  <si>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</si>
  <si>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</si>
  <si>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</si>
  <si>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</si>
  <si>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</si>
  <si>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</si>
  <si>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</si>
  <si>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</si>
  <si>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</si>
  <si>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</si>
  <si>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</si>
  <si>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</si>
  <si>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</si>
  <si>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</si>
  <si>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</si>
  <si>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</si>
  <si>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</si>
  <si>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</si>
  <si>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</si>
  <si>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</si>
  <si>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</si>
  <si>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</si>
  <si>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</si>
  <si>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</si>
  <si>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</si>
  <si>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</si>
  <si>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</si>
  <si>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</si>
  <si>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</si>
  <si>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</si>
  <si>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</si>
  <si>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</si>
  <si>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</si>
  <si>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</si>
  <si>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</si>
  <si>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</si>
  <si>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</si>
  <si>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</si>
  <si>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</si>
  <si>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</si>
  <si>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</si>
  <si>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</si>
  <si>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</si>
  <si>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</si>
  <si>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</si>
  <si>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</si>
  <si>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</si>
  <si>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</si>
  <si>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</si>
  <si>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</si>
  <si>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</si>
  <si>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</si>
  <si>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</si>
  <si>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</si>
  <si>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</si>
  <si>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</si>
  <si>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</si>
  <si>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</si>
  <si>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</si>
  <si>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</si>
  <si>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</si>
  <si>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</si>
  <si>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</si>
  <si>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</si>
  <si>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</si>
  <si>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</si>
  <si>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</si>
  <si>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</si>
  <si>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</si>
  <si>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</si>
  <si>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</si>
  <si>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</si>
  <si>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</si>
  <si>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</si>
  <si>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</si>
  <si>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</si>
  <si>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</si>
  <si>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</si>
  <si>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</si>
  <si>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</si>
  <si>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</si>
  <si>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</si>
  <si>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</si>
  <si>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</si>
  <si>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</si>
  <si>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</si>
  <si>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</si>
  <si>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</si>
  <si>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</si>
  <si>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</si>
  <si>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</si>
  <si>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</si>
  <si>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</si>
  <si>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</si>
  <si>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</si>
  <si>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</si>
  <si>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</si>
  <si>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</si>
  <si>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</si>
  <si>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</si>
  <si>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</si>
  <si>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</si>
  <si>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</si>
  <si>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</si>
  <si>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</si>
  <si>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</si>
  <si>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</si>
  <si>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</si>
  <si>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</si>
  <si>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</si>
  <si>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</si>
  <si>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</si>
  <si>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</si>
  <si>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</si>
  <si>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</si>
  <si>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</si>
  <si>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</si>
  <si>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</si>
  <si>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</si>
  <si>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</si>
  <si>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</si>
  <si>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</si>
  <si>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</si>
  <si>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</si>
  <si>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</si>
  <si>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</si>
  <si>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</si>
  <si>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</si>
  <si>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</si>
  <si>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</si>
  <si>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</si>
  <si>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</si>
  <si>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</si>
  <si>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</si>
  <si>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</si>
  <si>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</si>
  <si>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</si>
  <si>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</si>
  <si>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</si>
  <si>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</si>
  <si>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</si>
  <si>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</si>
  <si>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</si>
  <si>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</si>
  <si>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</si>
  <si>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</si>
  <si>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</si>
  <si>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</si>
  <si>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</si>
  <si>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</si>
  <si>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</si>
  <si>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</si>
  <si>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</si>
  <si>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</si>
  <si>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</si>
  <si>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</si>
  <si>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</si>
  <si>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</si>
  <si>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</si>
  <si>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</si>
  <si>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</si>
  <si>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</si>
  <si>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</si>
  <si>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</si>
  <si>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</si>
  <si>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</si>
  <si>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</si>
  <si>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</si>
  <si>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</si>
  <si>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</si>
  <si>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</si>
  <si>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</si>
  <si>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</si>
  <si>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</si>
  <si>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</si>
  <si>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</si>
  <si>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</si>
  <si>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</si>
  <si>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</si>
  <si>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</si>
  <si>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</si>
  <si>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</si>
  <si>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</si>
  <si>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</si>
  <si>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</si>
  <si>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</si>
  <si>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</si>
  <si>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</si>
  <si>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</si>
  <si>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</si>
  <si>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</si>
  <si>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</si>
  <si>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</si>
  <si>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</si>
  <si>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</si>
  <si>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</si>
  <si>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</si>
  <si>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</si>
  <si>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</si>
  <si>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</si>
  <si>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</si>
  <si>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</si>
  <si>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</si>
  <si>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</si>
  <si>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</si>
  <si>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</si>
  <si>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</si>
  <si>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</si>
  <si>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</si>
  <si>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</si>
  <si>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</si>
  <si>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</si>
  <si>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</si>
  <si>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</si>
  <si>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</si>
  <si>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</si>
  <si>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</si>
  <si>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</si>
  <si>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</si>
  <si>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</si>
  <si>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</si>
  <si>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</si>
  <si>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</si>
  <si>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</si>
  <si>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</si>
  <si>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</si>
  <si>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</si>
  <si>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</si>
  <si>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</si>
  <si>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</si>
  <si>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</si>
  <si>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</si>
  <si>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</si>
  <si>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</si>
  <si>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</si>
  <si>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</si>
  <si>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</si>
  <si>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</si>
  <si>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</si>
  <si>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</si>
  <si>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</si>
  <si>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</si>
  <si>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</si>
  <si>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</si>
  <si>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</si>
  <si>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</si>
  <si>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</si>
  <si>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</si>
  <si>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</si>
  <si>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</si>
  <si>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</si>
  <si>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</si>
  <si>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</si>
  <si>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</si>
  <si>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</si>
  <si>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</si>
  <si>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</si>
  <si>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</si>
  <si>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</si>
  <si>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</si>
  <si>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</si>
  <si>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</si>
  <si>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</si>
  <si>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</si>
  <si>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</si>
  <si>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</si>
  <si>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</si>
  <si>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</si>
  <si>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</si>
  <si>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</si>
  <si>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</si>
  <si>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</si>
  <si>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</si>
  <si>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</si>
  <si>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</si>
  <si>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</si>
  <si>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</si>
  <si>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</si>
  <si>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</si>
  <si>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</si>
  <si>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</si>
  <si>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</si>
  <si>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</si>
  <si>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</si>
  <si>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</si>
  <si>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</si>
  <si>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</si>
  <si>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</si>
  <si>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</si>
  <si>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</si>
  <si>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</si>
  <si>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</si>
  <si>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</si>
  <si>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</si>
  <si>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</si>
  <si>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</si>
  <si>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</si>
  <si>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</si>
  <si>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</si>
  <si>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</si>
  <si>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</si>
  <si>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</si>
  <si>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</si>
  <si>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</si>
  <si>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</si>
  <si>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</si>
  <si>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</si>
  <si>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</si>
  <si>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</si>
  <si>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</si>
  <si>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</si>
  <si>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</si>
  <si>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</si>
  <si>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</si>
  <si>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</si>
  <si>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</si>
  <si>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</si>
  <si>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</si>
  <si>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</si>
  <si>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</si>
  <si>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</si>
  <si>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</si>
  <si>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</si>
  <si>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</si>
  <si>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</si>
  <si>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</si>
  <si>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</si>
  <si>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</si>
  <si>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</si>
  <si>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</si>
  <si>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</si>
  <si>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</si>
  <si>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</si>
  <si>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</si>
  <si>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</si>
  <si>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</si>
  <si>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</si>
  <si>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</si>
  <si>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</si>
  <si>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</si>
  <si>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</si>
  <si>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</si>
  <si>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</si>
  <si>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</si>
  <si>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</si>
  <si>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</si>
  <si>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</si>
  <si>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</si>
  <si>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</si>
  <si>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</si>
  <si>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</si>
  <si>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</si>
  <si>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</si>
  <si>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</si>
  <si>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</si>
  <si>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</si>
  <si>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</si>
  <si>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</si>
  <si>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</si>
  <si>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</si>
  <si>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</si>
  <si>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</si>
  <si>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</si>
  <si>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</si>
  <si>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</si>
  <si>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</si>
  <si>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</si>
  <si>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</si>
  <si>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</si>
  <si>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</si>
  <si>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</si>
  <si>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</si>
  <si>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</si>
  <si>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</si>
  <si>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</si>
  <si>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</si>
  <si>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</si>
  <si>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</si>
  <si>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</si>
  <si>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</si>
  <si>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</si>
  <si>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</si>
  <si>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</si>
  <si>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</si>
  <si>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</si>
  <si>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</si>
  <si>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</si>
  <si>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</si>
  <si>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</si>
  <si>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</si>
  <si>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</si>
  <si>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</si>
  <si>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</si>
  <si>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</si>
  <si>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</si>
  <si>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</si>
  <si>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</si>
  <si>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</si>
  <si>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</si>
  <si>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</si>
  <si>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</si>
  <si>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</si>
  <si>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</si>
  <si>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</si>
  <si>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</si>
  <si>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</si>
  <si>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</si>
  <si>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</si>
  <si>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</si>
  <si>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</si>
  <si>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</si>
  <si>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</si>
  <si>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</si>
  <si>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</si>
  <si>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</si>
  <si>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</si>
  <si>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</si>
  <si>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</si>
  <si>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</si>
  <si>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</si>
  <si>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</si>
  <si>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</si>
  <si>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</si>
  <si>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</si>
  <si>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</si>
  <si>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</si>
  <si>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</si>
  <si>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</si>
  <si>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</si>
  <si>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</si>
  <si>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</si>
  <si>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</si>
  <si>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</si>
  <si>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</si>
  <si>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</si>
  <si>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</si>
  <si>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</si>
  <si>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</si>
  <si>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</si>
  <si>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</si>
  <si>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</si>
  <si>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</si>
  <si>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</si>
  <si>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</si>
  <si>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</si>
  <si>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</si>
  <si>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</si>
  <si>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</si>
  <si>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</si>
  <si>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</si>
  <si>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</si>
  <si>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</si>
  <si>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</si>
  <si>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</si>
  <si>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</si>
  <si>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</si>
  <si>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</si>
  <si>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</si>
  <si>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</si>
  <si>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</si>
  <si>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</si>
  <si>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</si>
  <si>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</si>
  <si>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</si>
  <si>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</si>
  <si>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</si>
  <si>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</si>
  <si>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</si>
  <si>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</si>
  <si>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</si>
  <si>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</si>
  <si>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</si>
  <si>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</si>
  <si>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</si>
  <si>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</si>
  <si>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</si>
  <si>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</si>
  <si>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</si>
  <si>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</si>
  <si>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</si>
  <si>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</si>
  <si>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</si>
  <si>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</si>
  <si>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</si>
  <si>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</si>
  <si>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</si>
  <si>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</si>
  <si>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</si>
  <si>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</si>
  <si>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</si>
  <si>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</si>
  <si>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</si>
  <si>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</si>
  <si>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</si>
  <si>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</si>
  <si>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</si>
  <si>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</si>
  <si>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</si>
  <si>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</si>
  <si>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</si>
  <si>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</si>
  <si>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</si>
  <si>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</si>
  <si>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</si>
  <si>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</si>
  <si>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</si>
  <si>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</si>
  <si>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</si>
  <si>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</si>
  <si>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</si>
  <si>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</si>
  <si>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</si>
  <si>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</si>
  <si>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</si>
  <si>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</si>
  <si>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</si>
  <si>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</si>
  <si>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</si>
  <si>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</si>
  <si>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</si>
  <si>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</si>
  <si>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</si>
  <si>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</si>
  <si>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</si>
  <si>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</si>
  <si>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</si>
  <si>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</si>
  <si>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</si>
  <si>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</si>
  <si>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</si>
  <si>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</si>
  <si>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</si>
  <si>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</si>
  <si>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</si>
  <si>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</si>
  <si>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</si>
  <si>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</si>
  <si>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</si>
  <si>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</si>
  <si>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</si>
  <si>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</si>
  <si>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</si>
  <si>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</si>
  <si>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</si>
  <si>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</si>
  <si>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</si>
  <si>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</si>
  <si>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</si>
  <si>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</si>
  <si>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</si>
  <si>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</si>
  <si>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</si>
  <si>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</si>
  <si>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</si>
  <si>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</si>
  <si>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</si>
  <si>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</si>
  <si>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</si>
  <si>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</si>
  <si>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</si>
  <si>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</si>
  <si>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</si>
  <si>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</si>
  <si>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</si>
  <si>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</si>
  <si>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</si>
  <si>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</si>
  <si>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</si>
  <si>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</si>
  <si>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</si>
  <si>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</si>
  <si>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</si>
  <si>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</si>
  <si>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</si>
  <si>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</si>
  <si>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</si>
  <si>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</si>
  <si>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</si>
  <si>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</si>
  <si>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</si>
  <si>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</si>
  <si>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</si>
  <si>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</si>
  <si>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</si>
  <si>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</si>
  <si>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</si>
  <si>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</si>
  <si>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</si>
  <si>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</si>
  <si>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</si>
  <si>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</si>
  <si>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</si>
  <si>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</si>
  <si>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</si>
  <si>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</si>
  <si>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</si>
  <si>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</si>
  <si>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</si>
  <si>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</si>
  <si>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</si>
  <si>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</si>
  <si>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</si>
  <si>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</si>
  <si>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</si>
  <si>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</si>
  <si>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</si>
  <si>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</si>
  <si>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</si>
  <si>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</si>
  <si>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</si>
  <si>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</si>
  <si>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</si>
  <si>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</si>
  <si>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</si>
  <si>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</si>
  <si>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</si>
  <si>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</si>
  <si>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</si>
  <si>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</si>
  <si>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</si>
  <si>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</si>
  <si>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</si>
  <si>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</si>
  <si>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</si>
  <si>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</si>
  <si>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</si>
  <si>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</si>
  <si>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</si>
  <si>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</si>
  <si>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</si>
  <si>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</si>
  <si>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</si>
  <si>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</si>
  <si>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</si>
  <si>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</si>
  <si>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</si>
  <si>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</si>
  <si>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</si>
  <si>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</si>
  <si>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</si>
  <si>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</si>
  <si>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</si>
  <si>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</si>
  <si>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</si>
  <si>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</si>
  <si>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</si>
  <si>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</si>
  <si>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</si>
  <si>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</si>
  <si>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</si>
  <si>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</si>
  <si>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</si>
  <si>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</si>
  <si>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</si>
  <si>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</si>
  <si>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</si>
  <si>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</si>
  <si>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</si>
  <si>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</si>
  <si>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</si>
  <si>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</si>
  <si>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</si>
  <si>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</si>
  <si>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</si>
  <si>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</si>
  <si>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</si>
  <si>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</si>
  <si>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</si>
  <si>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</si>
  <si>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</si>
  <si>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</si>
  <si>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</si>
  <si>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</si>
  <si>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</si>
  <si>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</si>
  <si>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</si>
  <si>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</si>
  <si>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</si>
  <si>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</si>
  <si>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</si>
  <si>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</si>
  <si>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</si>
  <si>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</si>
  <si>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</si>
  <si>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</si>
  <si>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</si>
  <si>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</si>
  <si>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</si>
  <si>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</si>
  <si>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</si>
  <si>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</si>
  <si>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</si>
  <si>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</si>
  <si>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</si>
  <si>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</si>
  <si>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</si>
  <si>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</si>
  <si>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</si>
  <si>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</si>
  <si>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</si>
  <si>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</si>
  <si>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</si>
  <si>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</si>
  <si>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</si>
  <si>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</si>
  <si>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</si>
  <si>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</si>
  <si>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</si>
  <si>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</si>
  <si>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</si>
  <si>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</si>
  <si>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</si>
  <si>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</si>
  <si>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</si>
  <si>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</si>
  <si>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</si>
  <si>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</si>
  <si>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</si>
  <si>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</si>
  <si>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</si>
  <si>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</si>
  <si>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</si>
  <si>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</si>
  <si>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</si>
  <si>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</si>
  <si>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</si>
  <si>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</si>
  <si>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</si>
  <si>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</si>
  <si>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</si>
  <si>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</si>
  <si>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</si>
  <si>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</si>
  <si>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</si>
  <si>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</si>
  <si>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</si>
  <si>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</si>
  <si>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</si>
  <si>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</si>
  <si>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</si>
  <si>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</si>
  <si>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</si>
  <si>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</si>
  <si>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</si>
  <si>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</si>
  <si>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</si>
  <si>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</si>
  <si>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</si>
  <si>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</si>
  <si>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</si>
  <si>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</si>
  <si>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</si>
  <si>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</si>
  <si>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</si>
  <si>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</si>
  <si>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</si>
  <si>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</si>
  <si>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</si>
  <si>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</si>
  <si>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</si>
  <si>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</si>
  <si>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</si>
  <si>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</si>
  <si>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</si>
  <si>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</si>
  <si>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</si>
  <si>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</si>
  <si>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</si>
  <si>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</si>
  <si>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</si>
  <si>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</si>
  <si>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</si>
  <si>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</si>
  <si>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</si>
  <si>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</si>
  <si>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</si>
  <si>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</si>
  <si>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</si>
  <si>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</si>
  <si>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</si>
  <si>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</si>
  <si>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</si>
  <si>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</si>
  <si>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</si>
  <si>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</si>
  <si>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</si>
  <si>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</si>
  <si>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</si>
  <si>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</si>
  <si>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</si>
  <si>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</si>
  <si>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</si>
  <si>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</si>
  <si>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</si>
  <si>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</si>
  <si>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</si>
  <si>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</si>
  <si>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</si>
  <si>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</si>
  <si>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</si>
  <si>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</si>
  <si>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</si>
  <si>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</si>
  <si>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</si>
  <si>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</si>
  <si>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</si>
  <si>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</si>
  <si>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</si>
  <si>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</si>
  <si>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</si>
  <si>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</si>
  <si>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</si>
  <si>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</si>
  <si>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</si>
  <si>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</si>
  <si>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</si>
  <si>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</si>
  <si>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</si>
  <si>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</si>
  <si>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</si>
  <si>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</si>
  <si>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</si>
  <si>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</si>
  <si>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</si>
  <si>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</si>
  <si>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</si>
  <si>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</si>
  <si>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</si>
  <si>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</si>
  <si>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</si>
  <si>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</si>
  <si>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</si>
  <si>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</si>
  <si>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</si>
  <si>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</si>
  <si>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</si>
  <si>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</si>
  <si>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</si>
  <si>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</si>
  <si>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</si>
  <si>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</si>
  <si>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</si>
  <si>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</si>
  <si>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</si>
  <si>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</si>
  <si>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</si>
  <si>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</si>
  <si>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</si>
  <si>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</si>
  <si>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</si>
  <si>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</si>
  <si>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</si>
  <si>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</si>
  <si>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</si>
  <si>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</si>
  <si>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</si>
  <si>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</si>
  <si>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</si>
  <si>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</si>
  <si>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</si>
  <si>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</si>
  <si>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</si>
  <si>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</si>
  <si>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</si>
  <si>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</si>
  <si>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</si>
  <si>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</si>
  <si>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</si>
  <si>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</si>
  <si>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</si>
  <si>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</si>
  <si>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</si>
  <si>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</si>
  <si>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</si>
  <si>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</si>
  <si>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</si>
  <si>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</si>
  <si>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</si>
  <si>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</si>
  <si>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</si>
  <si>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</si>
  <si>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</si>
  <si>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</si>
  <si>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</si>
  <si>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</si>
  <si>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</si>
  <si>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</si>
  <si>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</si>
  <si>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</si>
  <si>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</si>
  <si>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</si>
  <si>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</si>
  <si>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</si>
  <si>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</si>
  <si>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</si>
  <si>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</si>
  <si>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</si>
  <si>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</si>
  <si>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</si>
  <si>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</si>
  <si>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</si>
  <si>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</si>
  <si>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</si>
  <si>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</si>
  <si>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</si>
  <si>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</si>
  <si>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</si>
  <si>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</si>
  <si>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</si>
  <si>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</si>
  <si>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</si>
  <si>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</si>
  <si>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</si>
  <si>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</si>
  <si>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</si>
  <si>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</si>
  <si>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</si>
  <si>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</si>
  <si>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</si>
  <si>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</si>
  <si>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</si>
  <si>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</si>
  <si>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</si>
  <si>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</si>
  <si>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</si>
  <si>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</si>
  <si>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</si>
  <si>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</si>
  <si>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</si>
  <si>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</si>
  <si>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</si>
  <si>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</si>
  <si>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</si>
  <si>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</si>
  <si>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</si>
  <si>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</si>
  <si>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</si>
  <si>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</si>
  <si>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</si>
  <si>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</si>
  <si>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</si>
  <si>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</si>
  <si>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</si>
  <si>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</si>
  <si>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</si>
  <si>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</si>
  <si>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</si>
  <si>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</si>
  <si>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</si>
  <si>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</si>
  <si>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</si>
  <si>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</si>
  <si>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</si>
  <si>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</si>
  <si>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</si>
  <si>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</si>
  <si>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</si>
  <si>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</si>
  <si>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</si>
  <si>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</si>
  <si>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</si>
  <si>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</si>
  <si>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</si>
  <si>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</si>
  <si>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</si>
  <si>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</si>
  <si>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</si>
  <si>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</si>
  <si>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</si>
  <si>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</si>
  <si>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</si>
  <si>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</si>
  <si>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</si>
  <si>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</si>
  <si>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</si>
  <si>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</si>
  <si>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</si>
  <si>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</si>
  <si>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</si>
  <si>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</si>
  <si>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</si>
  <si>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</si>
  <si>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</si>
  <si>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</si>
  <si>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</si>
  <si>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</si>
  <si>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</si>
  <si>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</si>
  <si>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</si>
  <si>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</si>
  <si>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</si>
  <si>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</si>
  <si>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</si>
  <si>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</si>
  <si>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</si>
  <si>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</si>
  <si>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</si>
  <si>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</si>
  <si>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</si>
  <si>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</si>
  <si>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</si>
  <si>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</si>
  <si>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</si>
  <si>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</si>
  <si>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</si>
  <si>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</si>
  <si>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</si>
  <si>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</si>
  <si>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</si>
  <si>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</si>
  <si>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</si>
  <si>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</si>
  <si>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</si>
  <si>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</si>
  <si>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</si>
  <si>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</si>
  <si>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</si>
  <si>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</si>
  <si>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</si>
  <si>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</si>
  <si>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</si>
  <si>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</si>
  <si>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</si>
  <si>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</si>
  <si>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</si>
  <si>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</si>
  <si>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</si>
  <si>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</si>
  <si>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</si>
  <si>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</si>
  <si>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</si>
  <si>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</si>
  <si>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</si>
  <si>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</si>
  <si>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</si>
  <si>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</si>
  <si>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</si>
  <si>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</si>
  <si>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</si>
  <si>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</si>
  <si>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</si>
  <si>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</si>
  <si>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</si>
  <si>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</si>
  <si>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</si>
  <si>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</si>
  <si>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</si>
  <si>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</si>
  <si>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</si>
  <si>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</si>
  <si>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</si>
  <si>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</si>
  <si>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</si>
  <si>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</si>
  <si>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</si>
  <si>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</si>
  <si>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</si>
  <si>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</si>
  <si>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</si>
  <si>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</si>
  <si>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</si>
  <si>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</si>
  <si>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</si>
  <si>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</si>
  <si>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</si>
  <si>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</si>
  <si>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</si>
  <si>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</si>
  <si>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</si>
  <si>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</si>
  <si>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</si>
  <si>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</si>
  <si>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</si>
  <si>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</si>
  <si>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</si>
  <si>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</si>
  <si>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</si>
  <si>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</si>
  <si>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</si>
  <si>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</si>
  <si>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</si>
  <si>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</si>
  <si>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</si>
  <si>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</si>
  <si>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</si>
  <si>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</si>
  <si>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</si>
  <si>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</si>
  <si>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</si>
  <si>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</si>
  <si>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</si>
  <si>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</si>
  <si>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</si>
  <si>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</si>
  <si>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</si>
  <si>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</si>
  <si>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</si>
  <si>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</si>
  <si>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</si>
  <si>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</si>
  <si>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</si>
  <si>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</si>
  <si>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</si>
  <si>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</si>
  <si>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</si>
  <si>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</si>
  <si>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</si>
  <si>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</si>
  <si>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</si>
  <si>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</si>
  <si>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</si>
  <si>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</si>
  <si>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</si>
  <si>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</si>
  <si>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</si>
  <si>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</si>
  <si>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</si>
  <si>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</si>
  <si>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</si>
  <si>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</si>
  <si>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</si>
  <si>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</si>
  <si>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</si>
  <si>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</si>
  <si>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</si>
  <si>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</si>
  <si>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</si>
  <si>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</si>
  <si>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</si>
  <si>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</si>
  <si>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</si>
  <si>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</si>
  <si>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</si>
  <si>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</si>
  <si>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</si>
  <si>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</si>
  <si>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</si>
  <si>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</si>
  <si>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</si>
  <si>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</si>
  <si>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</si>
  <si>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</si>
  <si>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</si>
  <si>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</si>
  <si>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</si>
  <si>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</si>
  <si>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</si>
  <si>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</si>
  <si>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</si>
  <si>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</si>
  <si>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</si>
  <si>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</si>
  <si>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</si>
  <si>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</si>
  <si>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</si>
  <si>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</si>
  <si>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</si>
  <si>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</si>
  <si>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</si>
  <si>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</si>
  <si>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</si>
  <si>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</si>
  <si>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</si>
  <si>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</si>
  <si>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</si>
  <si>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</si>
  <si>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</si>
  <si>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</si>
  <si>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</si>
  <si>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</si>
  <si>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</si>
  <si>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</si>
  <si>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</si>
  <si>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</si>
  <si>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</si>
  <si>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</si>
  <si>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</si>
  <si>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</si>
  <si>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</si>
  <si>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</si>
  <si>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</si>
  <si>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</si>
  <si>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</si>
  <si>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</si>
  <si>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</si>
  <si>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</si>
  <si>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</si>
  <si>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</si>
  <si>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</si>
  <si>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</si>
  <si>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</si>
  <si>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</si>
  <si>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</si>
  <si>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</si>
  <si>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</si>
  <si>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</si>
  <si>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</si>
  <si>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</si>
  <si>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</si>
  <si>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</si>
  <si>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</si>
  <si>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</si>
  <si>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</si>
  <si>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</si>
  <si>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</si>
  <si>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</si>
  <si>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</si>
  <si>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</si>
  <si>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</si>
  <si>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</si>
  <si>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</si>
  <si>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</si>
  <si>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</si>
  <si>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</si>
  <si>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</si>
  <si>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</si>
  <si>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</si>
  <si>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</si>
  <si>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</si>
  <si>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</si>
  <si>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</si>
  <si>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</si>
  <si>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</si>
  <si>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</si>
  <si>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</si>
  <si>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</si>
  <si>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</si>
  <si>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</si>
  <si>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</si>
  <si>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</si>
  <si>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</si>
  <si>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</si>
  <si>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</si>
  <si>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</si>
  <si>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</si>
  <si>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</si>
  <si>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</si>
  <si>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</si>
  <si>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</si>
  <si>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</si>
  <si>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</si>
  <si>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</si>
  <si>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</si>
  <si>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</si>
  <si>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</si>
  <si>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</si>
  <si>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</si>
  <si>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</si>
  <si>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</si>
  <si>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</si>
  <si>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</si>
  <si>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</si>
  <si>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</si>
  <si>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</si>
  <si>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</si>
  <si>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</si>
  <si>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</si>
  <si>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</si>
  <si>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</si>
  <si>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</si>
  <si>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</si>
  <si>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</si>
  <si>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</si>
  <si>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</si>
  <si>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</si>
  <si>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</si>
  <si>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</si>
  <si>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</si>
  <si>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</si>
  <si>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</si>
  <si>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</si>
  <si>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</si>
  <si>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</si>
  <si>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</si>
  <si>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</si>
  <si>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</si>
  <si>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</si>
  <si>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</si>
  <si>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</si>
  <si>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</si>
  <si>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</si>
  <si>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</si>
  <si>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</si>
  <si>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</si>
  <si>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</si>
  <si>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</si>
  <si>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</si>
  <si>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</si>
  <si>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</si>
  <si>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</si>
  <si>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</si>
  <si>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</si>
  <si>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</si>
  <si>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</si>
  <si>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</si>
  <si>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</si>
  <si>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</si>
  <si>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</si>
  <si>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</si>
  <si>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</si>
  <si>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</si>
  <si>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</si>
  <si>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</si>
  <si>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</si>
  <si>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</si>
  <si>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</si>
  <si>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</si>
  <si>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</si>
  <si>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</si>
  <si>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</si>
  <si>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</si>
  <si>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</si>
  <si>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</si>
  <si>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</si>
  <si>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</si>
  <si>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</si>
  <si>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</si>
  <si>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</si>
  <si>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</si>
  <si>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</si>
  <si>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</si>
  <si>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</si>
  <si>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</si>
  <si>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</si>
  <si>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</si>
  <si>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</si>
  <si>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</si>
  <si>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</si>
  <si>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</si>
  <si>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</si>
  <si>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</si>
  <si>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</si>
  <si>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</si>
  <si>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</si>
  <si>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</si>
  <si>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</si>
  <si>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</si>
  <si>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</si>
  <si>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</si>
  <si>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</si>
  <si>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</si>
  <si>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</si>
  <si>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</si>
  <si>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</si>
  <si>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</si>
  <si>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</si>
  <si>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</si>
  <si>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</si>
  <si>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</si>
  <si>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</si>
  <si>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</si>
  <si>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</si>
  <si>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</si>
  <si>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</si>
  <si>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</si>
  <si>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</si>
  <si>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</si>
  <si>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</si>
  <si>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</si>
  <si>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</si>
  <si>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</si>
  <si>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</si>
  <si>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</si>
  <si>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</si>
  <si>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</si>
  <si>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</si>
  <si>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</si>
  <si>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</si>
  <si>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</si>
  <si>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</si>
  <si>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</si>
  <si>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</si>
  <si>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</si>
  <si>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</si>
  <si>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</si>
  <si>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</si>
  <si>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</si>
  <si>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</si>
  <si>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</si>
  <si>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</si>
  <si>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</si>
  <si>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</si>
  <si>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</si>
  <si>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</si>
  <si>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</si>
  <si>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</si>
  <si>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</si>
  <si>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</si>
  <si>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</si>
  <si>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</si>
  <si>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</si>
  <si>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</si>
  <si>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</si>
  <si>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</si>
  <si>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</si>
  <si>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</si>
  <si>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</si>
  <si>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</si>
  <si>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</si>
  <si>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</si>
  <si>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</si>
  <si>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</si>
  <si>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</si>
  <si>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</si>
  <si>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</si>
  <si>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</si>
  <si>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</si>
  <si>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</si>
  <si>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</si>
  <si>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</si>
  <si>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</si>
  <si>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</si>
  <si>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</si>
  <si>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</si>
  <si>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</si>
  <si>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</si>
  <si>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</si>
  <si>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</si>
  <si>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</si>
  <si>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</si>
  <si>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</si>
  <si>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</si>
  <si>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</si>
  <si>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</si>
  <si>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</si>
  <si>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</si>
  <si>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</si>
  <si>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</si>
  <si>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</si>
  <si>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</si>
  <si>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</si>
  <si>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</si>
  <si>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</si>
  <si>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</si>
  <si>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</si>
  <si>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</si>
  <si>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</si>
  <si>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</si>
  <si>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</si>
  <si>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</si>
  <si>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</si>
  <si>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</si>
  <si>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</si>
  <si>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</si>
  <si>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</si>
  <si>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</si>
  <si>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</si>
  <si>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</si>
  <si>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</si>
  <si>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</si>
  <si>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</si>
  <si>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</si>
  <si>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</si>
  <si>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</si>
  <si>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</si>
  <si>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</si>
  <si>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</si>
  <si>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</si>
  <si>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</si>
  <si>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</si>
  <si>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</si>
  <si>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</si>
  <si>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</si>
  <si>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</si>
  <si>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</si>
  <si>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</si>
  <si>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</si>
  <si>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</si>
  <si>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</si>
  <si>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</si>
  <si>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</si>
  <si>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</si>
  <si>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</si>
  <si>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</si>
  <si>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</si>
  <si>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</si>
  <si>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</si>
  <si>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</si>
  <si>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</si>
  <si>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</si>
  <si>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</si>
  <si>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</si>
  <si>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</si>
  <si>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</si>
  <si>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</si>
  <si>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</si>
  <si>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</si>
  <si>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</si>
  <si>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</si>
  <si>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</si>
  <si>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</si>
  <si>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</si>
  <si>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</si>
  <si>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</si>
  <si>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</si>
  <si>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</si>
  <si>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</si>
  <si>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</si>
  <si>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</si>
  <si>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</si>
  <si>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</si>
  <si>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</si>
  <si>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</si>
  <si>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</si>
  <si>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</si>
  <si>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</si>
  <si>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</si>
  <si>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</si>
  <si>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</si>
  <si>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</si>
  <si>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</si>
  <si>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</si>
  <si>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</si>
  <si>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</si>
  <si>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</si>
  <si>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</si>
  <si>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</si>
  <si>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</si>
  <si>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</si>
  <si>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</si>
  <si>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</si>
  <si>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</si>
  <si>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</si>
  <si>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</si>
  <si>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</si>
  <si>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</si>
  <si>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</si>
  <si>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</si>
  <si>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</si>
  <si>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</si>
  <si>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</si>
  <si>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</si>
  <si>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</si>
  <si>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</si>
  <si>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</si>
  <si>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</si>
  <si>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</si>
  <si>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</si>
  <si>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</si>
  <si>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</si>
  <si>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</si>
  <si>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</si>
  <si>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</si>
  <si>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</si>
  <si>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</si>
  <si>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</si>
  <si>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</si>
  <si>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</si>
  <si>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</si>
  <si>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</si>
  <si>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</si>
  <si>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</si>
  <si>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</si>
  <si>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</si>
  <si>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</si>
  <si>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</si>
  <si>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</si>
  <si>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</si>
  <si>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</si>
  <si>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</si>
  <si>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</si>
  <si>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</si>
  <si>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</si>
  <si>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</si>
  <si>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</si>
  <si>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</si>
  <si>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</si>
  <si>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</si>
  <si>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</si>
  <si>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</si>
  <si>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</si>
  <si>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</si>
  <si>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</si>
  <si>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</si>
  <si>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</si>
  <si>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</si>
  <si>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</si>
  <si>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</si>
  <si>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</si>
  <si>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</si>
  <si>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</si>
  <si>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</si>
  <si>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</si>
  <si>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</si>
  <si>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</si>
  <si>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</si>
  <si>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</si>
  <si>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</si>
  <si>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</si>
  <si>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</si>
  <si>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</si>
  <si>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</si>
  <si>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</si>
  <si>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</si>
  <si>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</si>
  <si>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</si>
  <si>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</si>
  <si>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</si>
  <si>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</si>
  <si>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</si>
  <si>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</si>
  <si>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</si>
  <si>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</si>
  <si>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</si>
  <si>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</si>
  <si>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</si>
  <si>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</si>
  <si>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</si>
  <si>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</si>
  <si>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</si>
  <si>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</si>
  <si>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</si>
  <si>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</si>
  <si>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</si>
  <si>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</si>
  <si>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</si>
  <si>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</si>
  <si>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</si>
  <si>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</si>
  <si>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</si>
  <si>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</si>
  <si>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</si>
  <si>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</si>
  <si>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</si>
  <si>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</si>
  <si>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</si>
  <si>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</si>
  <si>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</si>
  <si>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</si>
  <si>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</si>
  <si>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</si>
  <si>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</si>
  <si>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</si>
  <si>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</si>
  <si>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</si>
  <si>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</si>
  <si>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</si>
  <si>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</si>
  <si>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</si>
  <si>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</si>
  <si>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</si>
  <si>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</si>
  <si>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</si>
  <si>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</si>
  <si>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</si>
  <si>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</si>
  <si>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</si>
  <si>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</si>
  <si>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</si>
  <si>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</si>
  <si>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</si>
  <si>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</si>
  <si>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</si>
  <si>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</si>
  <si>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</si>
  <si>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</si>
  <si>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</si>
  <si>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</si>
  <si>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</si>
  <si>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</si>
  <si>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</si>
  <si>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</si>
  <si>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</si>
  <si>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</si>
  <si>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</si>
  <si>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</si>
  <si>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</si>
  <si>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</si>
  <si>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</si>
  <si>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</si>
  <si>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</si>
  <si>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</si>
  <si>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</si>
  <si>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</si>
  <si>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</si>
  <si>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</si>
  <si>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</si>
  <si>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</si>
  <si>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</si>
  <si>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</si>
  <si>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</si>
  <si>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</si>
  <si>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</si>
  <si>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</si>
  <si>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</si>
  <si>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</si>
  <si>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</si>
  <si>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</si>
  <si>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</si>
  <si>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</si>
  <si>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</si>
  <si>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</si>
  <si>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</si>
  <si>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</si>
  <si>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</si>
  <si>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</si>
  <si>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</si>
  <si>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</si>
  <si>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</si>
  <si>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</si>
  <si>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</si>
  <si>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</si>
  <si>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</si>
  <si>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</si>
  <si>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</si>
  <si>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</si>
  <si>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</si>
  <si>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</si>
  <si>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</si>
  <si>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</si>
  <si>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</si>
  <si>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</si>
  <si>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</si>
  <si>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</si>
  <si>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</si>
  <si>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</si>
  <si>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</si>
  <si>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</si>
  <si>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</si>
  <si>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</si>
  <si>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</si>
  <si>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</si>
  <si>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</si>
  <si>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</si>
  <si>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</si>
  <si>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</si>
  <si>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</si>
  <si>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</si>
  <si>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</si>
  <si>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</si>
  <si>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</si>
  <si>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</si>
  <si>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</si>
  <si>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</si>
  <si>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</si>
  <si>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</si>
  <si>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</si>
  <si>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</si>
  <si>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</si>
  <si>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</si>
  <si>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</si>
  <si>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</si>
  <si>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</si>
  <si>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</si>
  <si>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</si>
  <si>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</si>
  <si>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</si>
  <si>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</si>
  <si>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</si>
  <si>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</si>
  <si>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</si>
  <si>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</si>
  <si>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</si>
  <si>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</si>
  <si>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</si>
  <si>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</si>
  <si>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</si>
  <si>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</si>
  <si>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</si>
  <si>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</si>
  <si>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</si>
  <si>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</si>
  <si>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</si>
  <si>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</si>
  <si>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</si>
  <si>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</si>
  <si>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</si>
  <si>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</si>
  <si>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</si>
  <si>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</si>
  <si>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</si>
  <si>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</si>
  <si>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</si>
  <si>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</si>
  <si>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</si>
  <si>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</si>
  <si>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</si>
  <si>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</si>
  <si>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</si>
  <si>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</si>
  <si>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</si>
  <si>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</si>
  <si>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</si>
  <si>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</si>
  <si>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</si>
  <si>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</si>
  <si>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</si>
  <si>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TT-20251109-00694</t>
  </si>
  <si>
    <t xml:space="preserve">EM team at site </t>
  </si>
  <si>
    <t>PCM-20251109-00001277</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</si>
  <si>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</si>
  <si>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</si>
  <si>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</si>
  <si>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</si>
  <si>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</si>
  <si>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</si>
  <si>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</si>
  <si>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</si>
  <si>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</si>
  <si>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</si>
  <si>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</si>
  <si>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</si>
  <si>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</si>
  <si>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</si>
  <si>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</si>
  <si>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</si>
  <si>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</si>
  <si>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</si>
  <si>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</si>
  <si>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</si>
  <si>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</si>
  <si>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</si>
  <si>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</si>
  <si>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</si>
  <si>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</si>
  <si>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</si>
  <si>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</si>
  <si>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</si>
  <si>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</si>
  <si>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</si>
  <si>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</si>
  <si>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</si>
  <si>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</si>
  <si>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</si>
  <si>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</si>
  <si>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</si>
  <si>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</si>
  <si>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</si>
  <si>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</si>
  <si>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</si>
  <si>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</si>
  <si>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</si>
  <si>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</si>
  <si>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</si>
  <si>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</si>
  <si>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</si>
  <si>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</si>
  <si>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</si>
  <si>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</si>
  <si>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</si>
  <si>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</si>
  <si>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</si>
  <si>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</si>
  <si>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</si>
  <si>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</si>
  <si>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</si>
  <si>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</si>
  <si>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</si>
  <si>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</si>
  <si>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</si>
  <si>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</si>
  <si>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</si>
  <si>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</si>
  <si>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</si>
  <si>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</si>
  <si>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</si>
  <si>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</si>
  <si>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</si>
  <si>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</si>
  <si>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</si>
  <si>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</si>
  <si>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</si>
  <si>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</si>
  <si>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</si>
  <si>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</si>
  <si>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</si>
  <si>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</si>
  <si>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</si>
  <si>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</si>
  <si>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</si>
  <si>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</si>
  <si>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</si>
  <si>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</si>
  <si>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</si>
  <si>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 xml:space="preserve"> PCM-20250215-00000830 </t>
  </si>
  <si>
    <t>LTE site still down and  site located in aramco area access issue need special permission</t>
  </si>
  <si>
    <t>PCM-20251109-00001179</t>
  </si>
  <si>
    <t>ETA 75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</si>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</sst>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7" dataDxfId="156" headerRowBorderDxfId="154" tableBorderDxfId="155" totalsRowBorderDxfId="153">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2" totalsRowShown="0" headerRowDxfId="31" dataDxfId="30" headerRowBorderDxfId="28" tableBorderDxfId="29">
  <autoFilter ref="A1:L2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1" ca="1" si="0">IFERROR(NOW()-F2,"")</f>
        <v>307.66377210648352</v>
      </c>
      <c r="H2" s="76">
        <v>45662.943402777775</v>
      </c>
      <c r="I2" s="59" t="str">
        <f>IFERROR(VLOOKUP(D2,DB!A:F,6,0),"")</f>
        <v>Generator-SG</v>
      </c>
      <c r="J2" s="59" t="str">
        <f>IFERROR(VLOOKUP(D2,DB!A:G,7,0),"")</f>
        <v>Dead</v>
      </c>
      <c r="K2" s="67" t="s">
        <v>39022</v>
      </c>
      <c r="L2" s="65" t="str">
        <f>IFERROR(VLOOKUP(D2,DB!A:I,9,0),"")</f>
        <v>Latis</v>
      </c>
    </row>
    <row r="3" spans="1:15" ht="15" hidden="1" customHeight="1">
      <c r="A3" s="108" t="s">
        <v>39023</v>
      </c>
      <c r="B3" s="109" t="str">
        <f>IFERROR(VLOOKUP(D3,DB!A:K,11,0),"")</f>
        <v>R1</v>
      </c>
      <c r="C3" s="109">
        <v>5</v>
      </c>
      <c r="D3" s="109" t="s">
        <v>12722</v>
      </c>
      <c r="E3" s="110" t="s">
        <v>39021</v>
      </c>
      <c r="F3" s="111">
        <v>45970.356782407405</v>
      </c>
      <c r="G3" s="112">
        <f t="shared" ca="1" si="0"/>
        <v>0.25541562500438886</v>
      </c>
      <c r="H3" s="111">
        <v>45970.349710648145</v>
      </c>
      <c r="I3" s="109" t="str">
        <f>IFERROR(VLOOKUP(D3,DB!A:F,6,0),"")</f>
        <v>Generator-SG</v>
      </c>
      <c r="J3" s="109" t="str">
        <f>IFERROR(VLOOKUP(D3,DB!A:G,7,0),"")</f>
        <v>Dead</v>
      </c>
      <c r="K3" s="113" t="s">
        <v>39024</v>
      </c>
      <c r="L3" s="114" t="str">
        <f>IFERROR(VLOOKUP(D3,DB!A:I,9,0),"")</f>
        <v>Latis</v>
      </c>
    </row>
    <row r="4" spans="1:15" ht="15" customHeight="1">
      <c r="A4" s="108" t="s">
        <v>39025</v>
      </c>
      <c r="B4" s="109" t="str">
        <f>IFERROR(VLOOKUP(D4,DB!A:K,11,0),"")</f>
        <v>R1</v>
      </c>
      <c r="C4" s="109">
        <v>1</v>
      </c>
      <c r="D4" s="109" t="s">
        <v>16420</v>
      </c>
      <c r="E4" s="63" t="s">
        <v>39021</v>
      </c>
      <c r="F4" s="111"/>
      <c r="G4" s="112">
        <f t="shared" ca="1" si="0"/>
        <v>45970.61219803241</v>
      </c>
      <c r="H4" s="111">
        <v>45970.578310185185</v>
      </c>
      <c r="I4" s="109" t="str">
        <f>IFERROR(VLOOKUP(D4,DB!A:F,6,0),"")</f>
        <v>SCECO</v>
      </c>
      <c r="J4" s="109" t="str">
        <f>IFERROR(VLOOKUP(D4,DB!A:G,7,0),"")</f>
        <v>Good+No BB Design</v>
      </c>
      <c r="K4" s="113" t="s">
        <v>39026</v>
      </c>
      <c r="L4" s="114" t="str">
        <f>IFERROR(VLOOKUP(D4,DB!A:I,9,0),"")</f>
        <v>Latis</v>
      </c>
    </row>
    <row r="5" spans="1:15" ht="15" customHeight="1">
      <c r="A5" s="108" t="s">
        <v>39027</v>
      </c>
      <c r="B5" s="109" t="str">
        <f>IFERROR(VLOOKUP(D5,DB!A:K,11,0),"")</f>
        <v>R1</v>
      </c>
      <c r="C5" s="109">
        <v>1</v>
      </c>
      <c r="D5" s="109" t="s">
        <v>11741</v>
      </c>
      <c r="E5" s="63" t="s">
        <v>39021</v>
      </c>
      <c r="F5" s="111">
        <v>45970.595613425925</v>
      </c>
      <c r="G5" s="112">
        <f t="shared" ca="1" si="0"/>
        <v>1.6584606484684628E-2</v>
      </c>
      <c r="H5" s="111">
        <v>45970.590439814812</v>
      </c>
      <c r="I5" s="109" t="str">
        <f>IFERROR(VLOOKUP(D5,DB!A:F,6,0),"")</f>
        <v>Generator-SG</v>
      </c>
      <c r="J5" s="109" t="str">
        <f>IFERROR(VLOOKUP(D5,DB!A:G,7,0),"")</f>
        <v>Dead</v>
      </c>
      <c r="K5" s="113" t="s">
        <v>39024</v>
      </c>
      <c r="L5" s="114" t="str">
        <f>IFERROR(VLOOKUP(D5,DB!A:I,9,0),"")</f>
        <v>Latis</v>
      </c>
    </row>
    <row r="6" spans="1:15" ht="15" customHeight="1">
      <c r="A6" s="108"/>
      <c r="B6" s="109" t="str">
        <f>IFERROR(VLOOKUP(D6,DB!A:K,11,0),"")</f>
        <v/>
      </c>
      <c r="C6" s="109"/>
      <c r="D6" s="109"/>
      <c r="E6" s="110"/>
      <c r="F6" s="111"/>
      <c r="G6" s="112">
        <f t="shared" ca="1" si="0"/>
        <v>45970.61219803241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45970.61219803241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45970.61219803241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45970.61219803241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45970.61219803241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45970.61219803241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45970.61219803241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45970.61219803241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45970.61219803241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45970.61219803241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45970.61219803241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45970.61219803241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45970.61219803241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45970.61219803241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45970.61219803241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45970.61219803241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45970.61219803241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45970.61219803241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45970.61219803241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45970.61219803241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45970.61219803241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45970.61219803241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45970.61219803241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45970.61219803241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45970.61219803241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45970.61219803241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45970.61219803241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45970.61219803241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45970.61219803241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45970.61219803241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45970.61219803241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45970.61219803241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45970.61219803241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45970.61219803241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45970.61219803241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45970.61219803241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45970.61219803241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45970.61219803241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45970.61219803241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45970.61219803241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45970.61219803241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45970.61219803241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45970.61219803241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45970.61219803241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45970.61219803241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45970.61219803241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45970.61219803241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45970.61219803241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ref="G54:G85" ca="1" si="2">IFERROR(NOW()-F54,"")</f>
        <v>45970.61219803241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45970.61219803241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45970.61219803241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45970.61219803241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45970.61219803241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45970.61219803241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45970.61219803241</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45970.61219803241</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45970.61219803241</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45970.61219803241</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45970.61219803241</v>
      </c>
      <c r="H64" s="111"/>
      <c r="I64" s="109" t="str">
        <f>IFERROR(VLOOKUP(D64,DB!A:F,6,0),"")</f>
        <v/>
      </c>
      <c r="J64" s="109" t="str">
        <f>IFERROR(VLOOKUP(D64,DB!A:G,7,0),"")</f>
        <v/>
      </c>
      <c r="K64" s="113"/>
      <c r="L64" s="114" t="str">
        <f>IFERROR(VLOOKUP(D64,DB!A:I,9,0),"")</f>
        <v/>
      </c>
    </row>
    <row r="65" spans="1:12" ht="15" customHeight="1">
      <c r="A65" s="117"/>
      <c r="B65" s="118" t="str">
        <f>IFERROR(VLOOKUP(D65,DB!A:K,11,0),"")</f>
        <v/>
      </c>
      <c r="C65" s="118"/>
      <c r="D65" s="118"/>
      <c r="E65" s="119"/>
      <c r="F65" s="120"/>
      <c r="G65" s="121">
        <f t="shared" ca="1" si="2"/>
        <v>45970.61219803241</v>
      </c>
      <c r="H65" s="120"/>
      <c r="I65" s="118" t="str">
        <f>IFERROR(VLOOKUP(D65,DB!A:F,6,0),"")</f>
        <v/>
      </c>
      <c r="J65" s="118" t="str">
        <f>IFERROR(VLOOKUP(D65,DB!A:G,7,0),"")</f>
        <v/>
      </c>
      <c r="K65" s="122"/>
      <c r="L65" s="123" t="str">
        <f>IFERROR(VLOOKUP(D65,DB!A:I,9,0),"")</f>
        <v/>
      </c>
    </row>
  </sheetData>
  <customSheetViews>
    <customSheetView guid="{F6042A99-DD27-4453-835D-0834D95730CC}" filter="1" showAutoFilter="1">
      <pageMargins left="0" right="0" top="0" bottom="0" header="0" footer="0"/>
      <autoFilter ref="B1:M1" xr:uid="{AA9C6934-F9EE-4723-BC1C-1079AFC01188}"/>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39105</v>
      </c>
      <c r="F2" s="74">
        <v>45322.056979166664</v>
      </c>
      <c r="G2" s="75" t="s">
        <v>39106</v>
      </c>
      <c r="H2" s="87">
        <v>45322.050729166665</v>
      </c>
      <c r="I2" s="61" t="s">
        <v>88</v>
      </c>
      <c r="J2" s="61" t="s">
        <v>65</v>
      </c>
      <c r="K2" s="86" t="s">
        <v>39107</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39108</v>
      </c>
      <c r="B3" s="61" t="str">
        <f>IFERROR(VLOOKUP(D3,DB!A:K,11,0),"")</f>
        <v>R2</v>
      </c>
      <c r="C3" s="61">
        <v>1</v>
      </c>
      <c r="D3" s="61" t="s">
        <v>25643</v>
      </c>
      <c r="E3" s="85" t="s">
        <v>39021</v>
      </c>
      <c r="F3" s="74">
        <v>45824.999837962961</v>
      </c>
      <c r="G3" s="75">
        <f t="shared" ref="G3:G14" ca="1" si="0">IFERROR(NOW()-F3,"-")</f>
        <v>145.61236006944819</v>
      </c>
      <c r="H3" s="74">
        <v>45824.993587962963</v>
      </c>
      <c r="I3" s="61" t="str">
        <f>IFERROR(VLOOKUP(D3,DB!A:F,6,0),"")</f>
        <v>Generator-SG</v>
      </c>
      <c r="J3" s="61" t="str">
        <f>IFERROR(VLOOKUP(D3,DB!A:G,7,0),"")</f>
        <v>Good</v>
      </c>
      <c r="K3" s="86" t="s">
        <v>39109</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39110</v>
      </c>
      <c r="B4" s="18" t="str">
        <f>IFERROR(VLOOKUP(D4,DB!A:K,11,0),"")</f>
        <v>R2</v>
      </c>
      <c r="C4" s="18">
        <v>3</v>
      </c>
      <c r="D4" s="18" t="s">
        <v>22659</v>
      </c>
      <c r="E4" s="103"/>
      <c r="F4" s="104"/>
      <c r="G4" s="105">
        <f t="shared" ca="1" si="0"/>
        <v>45970.61219803241</v>
      </c>
      <c r="H4" s="104">
        <v>45970.527557870373</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45970.61219803241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45970.61219803241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45970.61219803241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45970.61219803241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45970.61219803241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45970.61219803241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45970.61219803241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45970.61219803241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45970.61219803241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45970.61219803241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ref="G15:G46" ca="1" si="1">IFERROR(NOW()-F15,"-")</f>
        <v>45970.61219803241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45970.61219803241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45970.61219803241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45970.61219803241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45970.61219803241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45970.61219803241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45970.61219803241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45970.61219803241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45970.61219803241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45970.61219803241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45970.61219803241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45970.61219803241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45970.61219803241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45970.61219803241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45970.61219803241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45970.61219803241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45970.61219803241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45970.61219803241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45970.61219803241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45970.61219803241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45970.61219803241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45970.61219803241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45970.61219803241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45970.61219803241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45970.61219803241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45970.61219803241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45970.61219803241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45970.61219803241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45970.61219803241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45970.61219803241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45970.61219803241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45970.61219803241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ref="G47:G78" ca="1" si="2">IFERROR(NOW()-F47,"-")</f>
        <v>45970.61219803241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2"/>
        <v>45970.61219803241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2"/>
        <v>45970.61219803241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45970.61219803241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45970.61219803241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45970.61219803241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27"/>
      <c r="B53" s="128" t="str">
        <f>IFERROR(VLOOKUP(D53,DB!A:K,11,0),"")</f>
        <v/>
      </c>
      <c r="C53" s="128"/>
      <c r="D53" s="128"/>
      <c r="E53" s="129"/>
      <c r="F53" s="130"/>
      <c r="G53" s="131">
        <f t="shared" ca="1" si="2"/>
        <v>45970.61219803241</v>
      </c>
      <c r="H53" s="130"/>
      <c r="I53" s="128" t="str">
        <f>IFERROR(VLOOKUP(D53,DB!A:F,6,0),"")</f>
        <v/>
      </c>
      <c r="J53" s="128" t="str">
        <f>IFERROR(VLOOKUP(D53,DB!A:G,7,0),"")</f>
        <v/>
      </c>
      <c r="K53" s="132"/>
      <c r="L53" s="128" t="str">
        <f>IFERROR(VLOOKUP(D53,DB!A:I,9,0),"")</f>
        <v/>
      </c>
      <c r="M53" s="128"/>
      <c r="N53" s="128"/>
      <c r="O53" s="128"/>
      <c r="P53" s="128"/>
      <c r="Q53" s="128"/>
      <c r="R53" s="128"/>
      <c r="S53" s="128"/>
      <c r="T53" s="128"/>
      <c r="U53" s="128"/>
      <c r="V53" s="128"/>
      <c r="W53" s="128"/>
      <c r="X53" s="128"/>
      <c r="Y53" s="128"/>
      <c r="Z53" s="128"/>
      <c r="AA53" s="128"/>
      <c r="AB53" s="128"/>
      <c r="AC53" s="128"/>
      <c r="AD53" s="128"/>
      <c r="AE53" s="128"/>
      <c r="AF53" s="128"/>
      <c r="AG53" s="128"/>
      <c r="AH53" s="128"/>
      <c r="AI53" s="128"/>
      <c r="AJ53" s="128"/>
      <c r="AK53" s="128"/>
      <c r="AL53" s="128"/>
      <c r="AM53" s="128"/>
      <c r="AN53" s="128"/>
      <c r="AO53" s="128"/>
      <c r="AP53" s="128"/>
      <c r="AQ53" s="128"/>
      <c r="AR53" s="128"/>
      <c r="AS53" s="128"/>
      <c r="AT53" s="128"/>
      <c r="AU53" s="128"/>
      <c r="AV53" s="128"/>
      <c r="AW53" s="128"/>
      <c r="AX53" s="128"/>
      <c r="AY53" s="128"/>
      <c r="AZ53" s="128"/>
      <c r="BA53" s="128"/>
      <c r="BB53" s="128"/>
      <c r="BC53" s="128"/>
      <c r="BD53" s="128"/>
      <c r="BE53" s="128"/>
      <c r="BF53" s="128"/>
      <c r="BG53" s="128"/>
      <c r="BH53" s="128"/>
      <c r="BI53" s="128"/>
      <c r="BJ53" s="128"/>
      <c r="BK53" s="128"/>
      <c r="BL53" s="128"/>
      <c r="BM53" s="128"/>
      <c r="BN53" s="128"/>
      <c r="BO53" s="128"/>
      <c r="BP53" s="128"/>
      <c r="BQ53" s="128"/>
      <c r="BR53" s="128"/>
      <c r="BS53" s="128"/>
      <c r="BT53" s="128"/>
      <c r="BU53" s="128"/>
      <c r="BV53" s="128"/>
      <c r="BW53" s="128"/>
      <c r="BX53" s="128"/>
      <c r="BY53" s="128"/>
      <c r="BZ53" s="128"/>
      <c r="CA53" s="128"/>
      <c r="CB53" s="128"/>
      <c r="CC53" s="128"/>
      <c r="CD53" s="128"/>
      <c r="CE53" s="128"/>
      <c r="CF53" s="128"/>
      <c r="CG53" s="128"/>
      <c r="CH53" s="128"/>
      <c r="CI53" s="128"/>
      <c r="CJ53" s="133"/>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45970.612197800925</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45970.612197800925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45970.612197800925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45970.61219803241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45970.61219803241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45970.61219803241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45970.61219803241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45970.61219803241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45970.61219803241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45970.61219803241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45970.61219803241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45970.61219803241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45970.61219803241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45970.61219803241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45970.61219803241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45970.61219803241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45970.61219803241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45970.61219803241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45970.61219803241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45970.61219803241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45970.61219803241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45970.61219803241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45970.61219803241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45970.61219803241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45970.61219803241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45970.61219803241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45970.61219803241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45970.61219803241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45970.61219803241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45970.61219803241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45970.61219803241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45970.61219803241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45970.61219803241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45970.61219803241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45970.61219803241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45970.61219803241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45970.61219803241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45970.61219803241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45970.61219803241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45970.61219803241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45970.61219803241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45970.61219803241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45970.61219803241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45970.61219803241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45970.61219803241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45970.61219803241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45970.61219803241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45970.61219803241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45970.61219803241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45970.61219803241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45970.61219803241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45970.61219803241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45970.61219803241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45970.61219803241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45970.61219803241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45970.61219803241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45970.61219803241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45970.61219803241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45970.61219803241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45970.61219803241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45970.61219803241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45970.61219803241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45970.61219803241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45970.61219803241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45970.61219803241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45970.61219803241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45970.61219803241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45970.61219803241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45970.61219803241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45970.61219803241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45970.61219803241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45970.61219803241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45970.61219803241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45970.61219803241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45970.61219803241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45970.61219803241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45970.61219803241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45970.61219803241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45970.61219803241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45970.61219803241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45970.61219803241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45970.61219803241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45970.61219803241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45970.61219803241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45970.61219803241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45970.61219803241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45970.61219803241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45970.61219803241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45970.61219803241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45970.61219803241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45970.61219803241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45970.61219803241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45970.61219803241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45970.61219803241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45970.61219803241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45970.61219803241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45970.61219803241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45970.61219803241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45970.61219803241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45970.61219803241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45970.61219803241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45970.61219803241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45970.61219803241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45970.61219803241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45970.61219803241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45970.61219803241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45970.61219803241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45970.61219803241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45970.61219803241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45970.61219803241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45970.61219803241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45970.61219803241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45970.61219803241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45970.61219803241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45970.61219803241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45970.61219803241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45970.61219803241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45970.61219803241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45970.61219803241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45970.61219803241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45970.61219803241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45970.61219803241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45970.61219803241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45970.61219803241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45970.61219803241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45970.61219803241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45970.61219803241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45970.61219803241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45970.61219803241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45970.61219803241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45970.61219803241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45970.61219803241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45970.61219803241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45970.61219803241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45970.61219803241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45970.61219803241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45970.61219803241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45970.61219803241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45970.61219803241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45970.61219803241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45970.61219803241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45970.61219803241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45970.61219803241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45970.61219803241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45970.61219803241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45970.61219803241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45970.61219803241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45970.61219803241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45970.61219803241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45970.61219803241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45970.61219803241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45970.61219803241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45970.61219803241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45970.61219803241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45970.61219803241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45970.61219803241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45970.61219803241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45970.61219803241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45970.61219803241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45970.61219803241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45970.61219803241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45970.61219803241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45970.61219803241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45970.61219803241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45970.61219803241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45970.61219803241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45970.61219803241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45970.61219803241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45970.61219803241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45970.61219803241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45970.61219803241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45970.61219803241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45970.61219803241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45970.61219803241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45970.61219803241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45970.61219803241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45970.61219803241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45970.61219803241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45970.61219803241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45970.61219803241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45970.61219803241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45970.61219803241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45970.61219803241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45970.61219803241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45970.61219803241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45970.61219803241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45970.61219803241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45970.61219803241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45970.61219803241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45970.61219803241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45970.61219803241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45970.61219803241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45970.61219803241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45970.61219803241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45970.61219803241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45970.61219803241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45970.61219803241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45970.61219803241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45970.61219803241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45970.61219803241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45970.61219803241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45970.61219803241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45970.61219803241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45970.61219803241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45970.61219803241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45970.61219803241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45970.61219803241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45970.61219803241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45970.61219803241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45970.61219803241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45970.61219803241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45970.61219803241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45970.61219803241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45970.61219803241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45970.61219803241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45970.61219803241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45970.61219803241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45970.61219803241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45970.61219803241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45970.61219803241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45970.61219803241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45970.61219803241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45970.61219803241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45970.61219803241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45970.61219803241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45970.61219803241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45970.61219803241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45970.61219803241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45970.61219803241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45970.61219803241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45970.61219803241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45970.61219803241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45970.61219803241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45970.61219803241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45970.61219803241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45970.61219803241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45970.61219803241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45970.61219803241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45970.61219803241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45970.61219803241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45970.61219803241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45970.61219803241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45970.61219803241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45970.61219803241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45970.61219803241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45970.61219803241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45970.61219803241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45970.61219803241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45970.61219803241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45970.61219803241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45970.61219803241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45970.61219803241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45970.61219803241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45970.61219803241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45970.61219803241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45970.61219803241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45970.61219803241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45970.61219803241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45970.61219803241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45970.61219803241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45970.61219803241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45970.61219803241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45970.61219803241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45970.61219803241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45970.61219803241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45970.61219803241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45970.61219803241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45970.61219803241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45970.61219803241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45970.61219803241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45970.61219803241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45970.61219803241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45970.61219803241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45970.61219803241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45970.61219803241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45970.61219803241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45970.61219803241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45970.61219803241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45970.61219803241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45970.61219803241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45970.61219803241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45970.61219803241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45970.61219803241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45970.61219803241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45970.61219803241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45970.61219803241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45970.61219803241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45970.61219803241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45970.61219803241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45970.61219803241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45970.61219803241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45970.61219803241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45970.61219803241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45970.61219803241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45970.61219803241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45970.61219803241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45970.61219803241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45970.61219803241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45970.61219803241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45970.61219803241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45970.61219803241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45970.61219803241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45970.61219803241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45970.61219803241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45970.61219803241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45970.61219803241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45970.61219803241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45970.61219803241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45970.61219803241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45970.61219803241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45970.61219803241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45970.61219803241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45970.61219803241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45970.61219803241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45970.61219803241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45970.61219803241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45970.61219803241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45970.61219803241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45970.61219803241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45970.61219803241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45970.61219803241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45970.61219803241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45970.61219803241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45970.61219803241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45970.61219803241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45970.61219803241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45970.61219803241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45970.61219803241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45970.61219803241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45970.61219803241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45970.61219803241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45970.61219803241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45970.61219803241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45970.61219803241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45970.61219803241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45970.61219803241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45970.61219803241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45970.61219803241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45970.61219803241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45970.61219803241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45970.61219803241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45970.61219803241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45970.61219803241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45970.61219803241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45970.61219803241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45970.61219803241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45970.61219803241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45970.61219803241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45970.61219803241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45970.61219803241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45970.61219803241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45970.61219803241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45970.61219803241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45970.61219803241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45970.61219803241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45970.61219803241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45970.61219803241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45970.61219803241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45970.61219803241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45970.61219803241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45970.61219803241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45970.61219803241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45970.61219803241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45970.61219803241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45970.61219803241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45970.61219803241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45970.61219803241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45970.61219803241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45970.61219803241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45970.61219803241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45970.61219803241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45970.61219803241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45970.61219803241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45970.61219803241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45970.61219803241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45970.61219803241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45970.61219803241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45970.61219803241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45970.61219803241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45970.61219803241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45970.61219803241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45970.61219803241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45970.61219803241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45970.61219803241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45970.61219803241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45970.61219803241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45970.61219803241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45970.61219803241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45970.61219803241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45970.61219803241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45970.61219803241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45970.61219803241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45970.61219803241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45970.61219803241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45970.61219803241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45970.61219803241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45970.61219803241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45970.61219803241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45970.61219803241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45970.61219803241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45970.61219803241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45970.61219803241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45970.61219803241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45970.61219803241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45970.61219803241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45970.61219803241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45970.61219803241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45970.61219803241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45970.61219803241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45970.61219803241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45970.61219803241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45970.61219803241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45970.61219803241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45970.61219803241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45970.61219803241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45970.61219803241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45970.61219803241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45970.61219803241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45970.61219803241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45970.61219803241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45970.61219803241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45970.61219803241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45970.61219803241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45970.61219803241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45970.61219803241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45970.61219803241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45970.61219803241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45970.61219803241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45970.61219803241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45970.61219803241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45970.61219803241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45970.61219803241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45970.61219803241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45970.61219803241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45970.61219803241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45970.61219803241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45970.61219803241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45970.61219803241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45970.61219803241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45970.61219803241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45970.61219803241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45970.61219803241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45970.61219803241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45970.61219803241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45970.61219803241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45970.61219803241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45970.61219803241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45970.61219803241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45970.61219803241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45970.61219803241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45970.61219803241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45970.61219803241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45970.61219803241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45970.61219803241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45970.61219803241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45970.61219803241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45970.61219803241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45970.61219803241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45970.61219803241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45970.61219803241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45970.61219803241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45970.61219803241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45970.61219803241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45970.61219803241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45970.61219803241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45970.61219803241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45970.61219803241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45970.61219803241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45970.61219803241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45970.61219803241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45970.61219803241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45970.61219803241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45970.61219803241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45970.61219803241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45970.61219803241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45970.61219803241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45970.61219803241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45970.61219803241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45970.61219803241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45970.61219803241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45970.61219803241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45970.61219803241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45970.61219803241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45970.61219803241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45970.61219803241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45970.61219803241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45970.61219803241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45970.61219803241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45970.61219803241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45970.61219803241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45970.61219803241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45970.61219803241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45970.61219803241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45970.61219803241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45970.61219803241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45970.61219803241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45970.61219803241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45970.61219803241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45970.61219803241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45970.61219803241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45970.61219803241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45970.61219803241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45970.61219803241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45970.61219803241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45970.61219803241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45970.61219803241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45970.61219803241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45970.61219803241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45970.61219803241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45970.61219803241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45970.61219803241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45970.61219803241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45970.61219803241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45970.61219803241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45970.61219803241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45970.61219803241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45970.61219803241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45970.61219803241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45970.61219803241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45970.61219803241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45970.61219803241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45970.61219803241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45970.61219803241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45970.61219803241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45970.61219803241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45970.61219803241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45970.61219803241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45970.61219803241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45970.61219803241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45970.61219803241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45970.61219803241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45970.61219803241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45970.61219803241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45970.61219803241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45970.61219803241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45970.61219803241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45970.61219803241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45970.61219803241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45970.61219803241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45970.61219803241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45970.61219803241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45970.61219803241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45970.61219803241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45970.61219803241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45970.61219803241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45970.61219803241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45970.61219803241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45970.61219803241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45970.61219803241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45970.61219803241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45970.61219803241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45970.61219803241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45970.61219803241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45970.61219803241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45970.61219803241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45970.61219803241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45970.61219803241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45970.61219803241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45970.61219803241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45970.61219803241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45970.61219803241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45970.61219803241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45970.61219803241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45970.61219803241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45970.61219803241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45970.61219803241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45970.61219803241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45970.61219803241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45970.61219803241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45970.61219803241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45970.61219803241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45970.61219803241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45970.61219803241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45970.61219803241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45970.61219803241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45970.61219803241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45970.61219803241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45970.61219803241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45970.61219803241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45970.61219803241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45970.61219803241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45970.61219803241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45970.61219803241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45970.61219803241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45970.61219803241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45970.61219803241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45970.61219803241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45970.61219803241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45970.61219803241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45970.61219803241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45970.61219803241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45970.61219803241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45970.61219803241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45970.61219803241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45970.61219803241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45970.61219803241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45970.61219803241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45970.61219803241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45970.61219803241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45970.61219803241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45970.61219803241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45970.61219803241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45970.61219803241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45970.61219803241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45970.61219803241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45970.61219803241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45970.61219803241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45970.61219803241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45970.61219803241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45970.61219803241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45970.61219803241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45970.61219803241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45970.61219803241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45970.61219803241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45970.61219803241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45970.61219803241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45970.61219803241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45970.61219803241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45970.61219803241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45970.61219803241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45970.61219803241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45970.61219803241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45970.61219803241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45970.61219803241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45970.61219803241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45970.61219803241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45970.61219803241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45970.61219803241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45970.61219803241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45970.61219803241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45970.61219803241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45970.61219803241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45970.61219803241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45970.61219803241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45970.61219803241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45970.61219803241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45970.61219803241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45970.61219803241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45970.61219803241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45970.61219803241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45970.61219803241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45970.61219803241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45970.61219803241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45970.61219803241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45970.61219803241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45970.61219803241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45970.61219803241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45970.61219803241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45970.61219803241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45970.61219803241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45970.61219803241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45970.61219803241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45970.61219803241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45970.61219803241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45970.61219803241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45970.61219803241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45970.61219803241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45970.61219803241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45970.61219803241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45970.61219803241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45970.61219803241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45970.61219803241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45970.61219803241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45970.61219803241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45970.61219803241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45970.61219803241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45970.61219803241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45970.61219803241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45970.61219803241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45970.61219803241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45970.61219803241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45970.61219803241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45970.61219803241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45970.61219803241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45970.61219803241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45970.61219803241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45970.61219803241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45970.61219803241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45970.61219803241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45970.61219803241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45970.61219803241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45970.61219803241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45970.61219803241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45970.61219803241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45970.61219803241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45970.61219803241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45970.61219803241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45970.61219803241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45970.61219803241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45970.61219803241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45970.61219803241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45970.61219803241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45970.61219803241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45970.61219803241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45970.61219803241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45970.61219803241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45970.61219803241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45970.61219803241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45970.61219803241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45970.61219803241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45970.61219803241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45970.61219803241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45970.61219803241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45970.61219803241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45970.61219803241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45970.61219803241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45970.61219803241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45970.61219803241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45970.61219803241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45970.61219803241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45970.61219803241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45970.61219803241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45970.61219803241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45970.61219803241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45970.61219803241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45970.61219803241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45970.61219803241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45970.61219803241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45970.61219803241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45970.61219803241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45970.61219803241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45970.61219803241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45970.61219803241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45970.61219803241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45970.61219803241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45970.61219803241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45970.61219803241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45970.61219803241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45970.61219803241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45970.61219803241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45970.61219803241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45970.61219803241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45970.61219803241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45970.61219803241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45970.61219803241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45970.61219803241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45970.61219803241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45970.61219803241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45970.61219803241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45970.61219803241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45970.61219803241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45970.61219803241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45970.61219803241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45970.61219803241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45970.61219803241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45970.61219803241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45970.61219803241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45970.61219803241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45970.61219803241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45970.61219803241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45970.61219803241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45970.61219803241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45970.61219803241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45970.61219803241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45970.61219803241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45970.61219803241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45970.61219803241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45970.61219803241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45970.61219803241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45970.61219803241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45970.61219803241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45970.61219803241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45970.61219803241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45970.61219803241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45970.61219803241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45970.61219803241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45970.61219803241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45970.61219803241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45970.61219803241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45970.61219803241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45970.61219803241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45970.61219803241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45970.61219803241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45970.61219803241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45970.61219803241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45970.61219803241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45970.61219803241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45970.61219803241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45970.61219803241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45970.61219803241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45970.61219803241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45970.61219803241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45970.61219803241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45970.61219803241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45970.61219803241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45970.61219803241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45970.61219803241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45970.61219803241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45970.61219803241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45970.61219803241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45970.61219803241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45970.61219803241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45970.61219803241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45970.61219803241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45970.61219803241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45970.61219803241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45970.61219803241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45970.61219803241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45970.61219803241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45970.61219803241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45970.61219803241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45970.61219803241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45970.61219803241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45970.61219803241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45970.61219803241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45970.61219803241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45970.61219803241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45970.61219803241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45970.61219803241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45970.61219803241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45970.61219803241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45970.61219803241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45970.61219803241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45970.61219803241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45970.61219803241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45970.61219803241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45970.61219803241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45970.61219803241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45970.61219803241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45970.61219803241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45970.61219803241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45970.61219803241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45970.61219803241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45970.61219803241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45970.61219803241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45970.61219803241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45970.61219803241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45970.61219803241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45970.61219803241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45970.61219803241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45970.61219803241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45970.61219803241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45970.61219803241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45970.61219803241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45970.61219803241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45970.61219803241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45970.61219803241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45970.61219803241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45970.61219803241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45970.61219803241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45970.61219803241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45970.61219803241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45970.61219803241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45970.61219803241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45970.61219803241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45970.61219803241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45970.61219803241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45970.61219803241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45970.61219803241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45970.61219803241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45970.61219803241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45970.61219803241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45970.61219803241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45970.61219803241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45970.61219803241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45970.61219803241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45970.61219803241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45970.61219803241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45970.61219803241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45970.61219803241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45970.61219803241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45970.61219803241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45970.61219803241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45970.61219803241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45970.61219803241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45970.61219803241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45970.61219803241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45970.61219803241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45970.61219803241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45970.61219803241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45970.61219803241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45970.61219803241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45970.61219803241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45970.61219803241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45970.61219803241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45970.61219803241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45970.61219803241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45970.61219803241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45970.61219803241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45970.61219803241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45970.61219803241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45970.61219803241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45970.61219803241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45970.61219803241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45970.61219803241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45970.61219803241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45970.61219803241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45970.61219803241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45970.61219803241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45970.61219803241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45970.61219803241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45970.61219803241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45970.61219803241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45970.61219803241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45970.61219803241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45970.61219803241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45970.61219803241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45970.61219803241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45970.61219803241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45970.61219803241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45970.61219803241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45970.61219803241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45970.61219803241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45970.61219803241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45970.61219803241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45970.61219803241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45970.61219803241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45970.61219803241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45970.61219803241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45970.61219803241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45970.61219803241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45970.61219803241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45970.61219803241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45970.61219803241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45970.61219803241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45970.61219803241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45970.61219803241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45970.61219803241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45970.61219803241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45970.61219803241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45970.61219803241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45970.61219803241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45970.61219803241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45970.61219803241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45970.61219803241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45970.61219803241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45970.61219803241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45970.61219803241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45970.61219803241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45970.61219803241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45970.61219803241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45970.61219803241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45970.61219803241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45970.61219803241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45970.61219803241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45970.61219803241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45970.61219803241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45970.61219803241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45970.61219803241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45970.61219803241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45970.61219803241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45970.61219803241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45970.61219803241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45970.61219803241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45970.61219803241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45970.61219803241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45970.61219803241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45970.61219803241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45970.61219803241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45970.61219803241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45970.61219803241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45970.61219803241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45970.61219803241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45970.61219803241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45970.61219803241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45970.61219803241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45970.61219803241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45970.61219803241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45970.61219803241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45970.61219803241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45970.61219803241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45970.61219803241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45970.61219803241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45970.61219803241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45970.61219803241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45970.61219803241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45970.61219803241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45970.61219803241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45970.61219803241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45970.61219803241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45970.61219803241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45970.61219803241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45970.61219803241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45970.61219803241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45970.61219803241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45970.61219803241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45970.61219803241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45970.61219803241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45970.61219803241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45970.61219803241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45970.61219803241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45970.61219803241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45970.61219803241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45970.61219803241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45970.61219803241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45970.61219803241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45970.61219803241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45970.61219803241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45970.61219803241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45970.61219803241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45970.61219803241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45970.61219803241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45970.61219803241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45970.61219803241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45970.61219803241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45970.61219803241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45970.61219803241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45970.61219803241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45970.61219803241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45970.61219803241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45970.61219803241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45970.61219803241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45970.61219803241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45970.61219803241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45970.61219803241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45970.61219803241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45970.61219803241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45970.61219803241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45970.61219803241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45970.61219803241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45970.61219803241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45970.61219803241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45970.61219803241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45970.61219803241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45970.61219803241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45970.61219803241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45970.61219803241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45970.61219803241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45970.61219803241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45970.61219803241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45970.61219803241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45970.61219803241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45970.61219803241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45970.61219803241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45970.61219803241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45970.61219803241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45970.61219803241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45970.61219803241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45970.61219803241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45970.61219803241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45970.61219803241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45970.61219803241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45970.61219803241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45970.61219803241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45970.61219803241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45970.61219803241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45970.61219803241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45970.61219803241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45970.61219803241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45970.61219803241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45970.61219803241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45970.61219803241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45970.61219803241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45970.61219803241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45970.61219803241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45970.61219803241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45970.61219803241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45970.61219803241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45970.61219803241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45970.61219803241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45970.61219803241</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G3" ca="1" si="0">IFERROR(NOW()-F2,"")</f>
        <v>267.13148043981346</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33626</v>
      </c>
      <c r="E3" s="95" t="s">
        <v>39021</v>
      </c>
      <c r="F3" s="96">
        <v>45970.579293981478</v>
      </c>
      <c r="G3" s="136">
        <f t="shared" ca="1" si="0"/>
        <v>3.2903819446801208E-2</v>
      </c>
      <c r="H3" s="96">
        <v>45970.553599537037</v>
      </c>
      <c r="I3" s="135" t="str">
        <f>IFERROR(VLOOKUP(D3,DB!A:F,6,0),"")</f>
        <v>Generator-SG</v>
      </c>
      <c r="J3" s="135" t="str">
        <f>IFERROR(VLOOKUP(D3,DB!A:G,7,0),"")</f>
        <v>Vandalized</v>
      </c>
      <c r="K3" s="98" t="s">
        <v>39115</v>
      </c>
      <c r="L3" s="92" t="str">
        <f>IFERROR(VLOOKUP(D3,DB!A:I,9,0),"")</f>
        <v>Latis</v>
      </c>
    </row>
    <row r="4" spans="1:16" ht="15" customHeight="1">
      <c r="A4" s="135"/>
      <c r="B4" s="135" t="str">
        <f>IFERROR(VLOOKUP(D4,DB!A:K,11,0),"")</f>
        <v/>
      </c>
      <c r="C4" s="94"/>
      <c r="D4" s="92"/>
      <c r="E4" s="95"/>
      <c r="F4" s="96"/>
      <c r="G4" s="136">
        <f t="shared" ref="G4:G35" ca="1" si="1">IFERROR(NOW()-F4,"")</f>
        <v>45970.61219803241</v>
      </c>
      <c r="H4" s="96"/>
      <c r="I4" s="135" t="str">
        <f>IFERROR(VLOOKUP(D4,DB!A:F,6,0),"")</f>
        <v/>
      </c>
      <c r="J4" s="135" t="str">
        <f>IFERROR(VLOOKUP(D4,DB!A:G,7,0),"")</f>
        <v/>
      </c>
      <c r="K4" s="98"/>
      <c r="L4" s="92" t="str">
        <f>IFERROR(VLOOKUP(D4,DB!A:I,9,0),"")</f>
        <v/>
      </c>
    </row>
    <row r="5" spans="1:16" ht="15" customHeight="1">
      <c r="A5" s="135"/>
      <c r="B5" s="135"/>
      <c r="C5" s="94"/>
      <c r="D5" s="92"/>
      <c r="E5" s="95"/>
      <c r="F5" s="96"/>
      <c r="G5" s="136">
        <f ca="1">IFERROR(NOW()-F5,"")</f>
        <v>45970.612197800925</v>
      </c>
      <c r="H5" s="96"/>
      <c r="I5" s="135"/>
      <c r="J5" s="135"/>
      <c r="K5" s="98"/>
      <c r="L5" s="92"/>
    </row>
    <row r="6" spans="1:16" ht="15" customHeight="1">
      <c r="A6" s="135"/>
      <c r="B6" s="135"/>
      <c r="C6" s="94"/>
      <c r="D6" s="92"/>
      <c r="E6" s="95"/>
      <c r="F6" s="96"/>
      <c r="G6" s="136">
        <f ca="1">IFERROR(NOW()-F6,"")</f>
        <v>45970.612197800925</v>
      </c>
      <c r="H6" s="96"/>
      <c r="I6" s="135"/>
      <c r="J6" s="135"/>
      <c r="K6" s="98"/>
      <c r="L6" s="92"/>
    </row>
    <row r="7" spans="1:16" ht="15" customHeight="1">
      <c r="A7" s="135"/>
      <c r="B7" s="135" t="str">
        <f>IFERROR(VLOOKUP(D7,DB!A:K,11,0),"")</f>
        <v/>
      </c>
      <c r="C7" s="94"/>
      <c r="D7" s="92"/>
      <c r="E7" s="95"/>
      <c r="F7" s="96"/>
      <c r="G7" s="136">
        <f t="shared" ca="1" si="1"/>
        <v>45970.61219803241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45970.61219803241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45970.61219803241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45970.61219803241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45970.61219803241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45970.61219803241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45970.61219803241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45970.61219803241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45970.61219803241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45970.61219803241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45970.61219803241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45970.61219803241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45970.61219803241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45970.61219803241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45970.61219803241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45970.61219803241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45970.61219803241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45970.612197800925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45970.612197800925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45970.612197800925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45970.612197800925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45970.61219803241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45970.61219803241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45970.61219803241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45970.61219803241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45970.61219803241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45970.61219803241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45970.61219803241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45970.61219803241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ref="G36:G67" ca="1" si="2">IFERROR(NOW()-F36,"")</f>
        <v>45970.61219803241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45970.61219803241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45970.61219803241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45970.61219803241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45970.61219803241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45970.61219803241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45970.61219803241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45970.61219803241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45970.61219803241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45970.61219803241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45970.61219803241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45970.61219803241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45970.61219803241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45970.61219803241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45970.61219803241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45970.61219803241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45970.61219803241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45970.61219803241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45970.61219803241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45970.61219803241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45970.61219803241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45970.61219803241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45970.61219803241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45970.61219803241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45970.61219803241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45970.61219803241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45970.61219803241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45970.61219803241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45970.61219803241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45970.61219803241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45970.61219803241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45970.61219803241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ref="G68:G99" ca="1" si="3">IFERROR(NOW()-F68,"")</f>
        <v>45970.61219803241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3"/>
        <v>45970.61219803241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3"/>
        <v>45970.61219803241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45970.61219803241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45970.61219803241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45970.61219803241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45970.61219803241</v>
      </c>
      <c r="H74" s="96"/>
      <c r="I74" s="135" t="str">
        <f>IFERROR(VLOOKUP(D74,DB!A:F,6,0),"")</f>
        <v/>
      </c>
      <c r="J74" s="135"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39116</v>
      </c>
      <c r="B2" s="37" t="str">
        <f>IFERROR(VLOOKUP(D2,DB!A:K,11,0),"")</f>
        <v>R5</v>
      </c>
      <c r="C2" s="37">
        <v>3</v>
      </c>
      <c r="D2" s="107" t="s">
        <v>36011</v>
      </c>
      <c r="E2" s="37" t="s">
        <v>39021</v>
      </c>
      <c r="F2" s="38">
        <v>45891.832060185188</v>
      </c>
      <c r="G2" s="116">
        <f ca="1">IFERROR(NOW()-F2,"")</f>
        <v>78.78013784722134</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39105</v>
      </c>
      <c r="F3" s="38">
        <v>45926.188877314817</v>
      </c>
      <c r="G3" s="116">
        <f t="shared" ref="G3" ca="1" si="0">IFERROR(NOW()-F3,"")</f>
        <v>44.423320717593015</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39105</v>
      </c>
      <c r="F4" s="125">
        <v>45948.661111111112</v>
      </c>
      <c r="G4" s="126">
        <f t="shared" ref="G4:G51" ca="1" si="1">IFERROR(NOW()-F4,"")</f>
        <v>21.951086921297247</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s="124"/>
      <c r="E6" s="124"/>
      <c r="F6" s="125"/>
      <c r="G6" s="126">
        <f t="shared" ca="1" si="1"/>
        <v>45970.61219803241</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45970.61219803241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45970.61219803241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45970.61219803241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45970.61219803241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45970.61219803241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45970.61219803241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45970.61219803241</v>
      </c>
      <c r="H13" s="125"/>
      <c r="I13" s="124" t="str">
        <f>IFERROR(VLOOKUP(D13,DB!A:F,6,0),"")</f>
        <v/>
      </c>
      <c r="J13" s="124" t="str">
        <f>IFERROR(VLOOKUP(D13,DB!A:G,7,0),"")</f>
        <v/>
      </c>
      <c r="K13" s="124"/>
      <c r="L13" s="124" t="str">
        <f>IFERROR(VLOOKUP(D13,DB!A:I,9,0),"")</f>
        <v/>
      </c>
    </row>
    <row r="14" spans="1:13">
      <c r="A14" s="124"/>
      <c r="B14" s="124" t="str">
        <f>IFERROR(VLOOKUP(D14,DB!A:K,11,0),"")</f>
        <v/>
      </c>
      <c r="C14" s="124"/>
      <c r="D14" s="152"/>
      <c r="E14" s="124"/>
      <c r="F14" s="125"/>
      <c r="G14" s="126">
        <f t="shared" ca="1" si="1"/>
        <v>45970.61219803241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45970.61219803241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45970.61219803241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45970.61219803241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45970.61219803241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45970.61219803241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45970.61219803241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45970.61219803241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45970.61219803241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45970.61219803241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45970.61219803241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45970.61219803241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45970.61219803241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45970.61219803241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45970.61219803241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45970.61219803241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45970.61219803241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45970.61219803241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45970.61219803241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45970.61219803241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45970.61219803241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45970.61219803241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45970.61219803241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45970.61219803241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45970.61219803241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45970.61219803241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45970.61219803241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45970.61219803241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45970.61219803241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45970.61219803241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45970.61219803241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45970.61219803241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45970.61219803241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45970.61219803241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45970.61219803241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45970.61219803241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45970.61219803241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45970.61219803241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ref="G52:G115" ca="1" si="2">IFERROR(NOW()-F52,"")</f>
        <v>45970.61219803241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45970.61219803241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45970.61219803241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45970.61219803241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45970.61219803241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45970.61219803241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45970.61219803241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45970.61219803241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45970.61219803241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45970.61219803241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45970.61219803241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45970.61219803241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45970.61219803241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45970.61219803241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45970.61219803241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45970.61219803241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45970.61219803241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45970.61219803241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45970.61219803241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45970.61219803241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45970.61219803241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45970.61219803241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45970.61219803241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45970.61219803241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45970.61219803241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45970.61219803241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45970.61219803241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45970.61219803241</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45970.61219803241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45970.61219803241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45970.61219803241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45970.61219803241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45970.61219803241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45970.61219803241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45970.61219803241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45970.61219803241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45970.61219803241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45970.61219803241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45970.61219803241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45970.61219803241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45970.61219803241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45970.61219803241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45970.61219803241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45970.61219803241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45970.61219803241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45970.61219803241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45970.61219803241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45970.61219803241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45970.61219803241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45970.61219803241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45970.61219803241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45970.61219803241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45970.61219803241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45970.61219803241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45970.61219803241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45970.61219803241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45970.61219803241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45970.61219803241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45970.61219803241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45970.61219803241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45970.61219803241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45970.61219803241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45970.61219803241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45970.61219803241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ref="G116:G179" ca="1" si="3">IFERROR(NOW()-F116,"")</f>
        <v>45970.61219803241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45970.61219803241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45970.61219803241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45970.61219803241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45970.61219803241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45970.61219803241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45970.61219803241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45970.61219803241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45970.61219803241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45970.61219803241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45970.61219803241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45970.61219803241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45970.61219803241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45970.61219803241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45970.61219803241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45970.61219803241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45970.61219803241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45970.61219803241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45970.61219803241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45970.61219803241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45970.61219803241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45970.61219803241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45970.61219803241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45970.61219803241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45970.61219803241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45970.61219803241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45970.61219803241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45970.61219803241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45970.61219803241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45970.61219803241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45970.61219803241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45970.61219803241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45970.61219803241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45970.61219803241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45970.61219803241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45970.61219803241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45970.61219803241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45970.61219803241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45970.61219803241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45970.61219803241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45970.61219803241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45970.61219803241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45970.61219803241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45970.61219803241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45970.61219803241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45970.61219803241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45970.61219803241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45970.61219803241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45970.61219803241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45970.61219803241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45970.61219803241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45970.61219803241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45970.61219803241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45970.61219803241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45970.61219803241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45970.61219803241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45970.61219803241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45970.61219803241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45970.61219803241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45970.61219803241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45970.61219803241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45970.61219803241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45970.61219803241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45970.61219803241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ref="G180:G243" ca="1" si="4">IFERROR(NOW()-F180,"")</f>
        <v>45970.61219803241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45970.61219803241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45970.61219803241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45970.61219803241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45970.61219803241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45970.61219803241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45970.61219803241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45970.61219803241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45970.61219803241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45970.61219803241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45970.61219803241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45970.61219803241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45970.61219803241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45970.61219803241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45970.61219803241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45970.61219803241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45970.61219803241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45970.61219803241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45970.61219803241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45970.61219803241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45970.61219803241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45970.61219803241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45970.61219803241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45970.61219803241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45970.61219803241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45970.61219803241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45970.61219803241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45970.61219803241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45970.61219803241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45970.61219803241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45970.61219803241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45970.61219803241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45970.61219803241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45970.61219803241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45970.61219803241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45970.61219803241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45970.61219803241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45970.61219803241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45970.61219803241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45970.61219803241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45970.61219803241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45970.61219803241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45970.61219803241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45970.61219803241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45970.61219803241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45970.61219803241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45970.61219803241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45970.61219803241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45970.61219803241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45970.61219803241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45970.61219803241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45970.61219803241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45970.61219803241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45970.61219803241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45970.61219803241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45970.61219803241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45970.61219803241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45970.61219803241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45970.61219803241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45970.61219803241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45970.61219803241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45970.61219803241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45970.61219803241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45970.61219803241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ref="G244:G307" ca="1" si="5">IFERROR(NOW()-F244,"")</f>
        <v>45970.61219803241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45970.61219803241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45970.61219803241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45970.61219803241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45970.61219803241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45970.61219803241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45970.61219803241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45970.61219803241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45970.61219803241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45970.61219803241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45970.61219803241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45970.61219803241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45970.61219803241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45970.61219803241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45970.61219803241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45970.61219803241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45970.61219803241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45970.61219803241</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45970.61219803241</v>
      </c>
      <c r="H262" s="124"/>
      <c r="I262" s="124" t="str">
        <f>IFERROR(VLOOKUP(D262,DB!A:F,6,0),"")</f>
        <v/>
      </c>
      <c r="J262" s="124" t="str">
        <f>IFERROR(VLOOKUP(D262,DB!A:G,7,0),"")</f>
        <v/>
      </c>
      <c r="K262" s="124"/>
      <c r="L262" s="124" t="str">
        <f>IFERROR(VLOOKUP(D262,DB!A:I,9,0),"")</f>
        <v/>
      </c>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sheetData>
  <dataValidations count="2">
    <dataValidation allowBlank="1" showInputMessage="1" showErrorMessage="1" sqref="E1" xr:uid="{920C6338-E771-4DAE-8C89-92A9093EA4DE}"/>
    <dataValidation type="list" allowBlank="1" showInputMessage="1" showErrorMessage="1" sqref="E2:E2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0"/>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8" ca="1" si="0">IFERROR(NOW()-F2,"-")</f>
        <v>45970.612197800925</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45970.612197800925</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45970.612197800925</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45970.612197800925</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45970.612197800925</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45970.612197800925</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45970.612197800925</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45970.612197800925</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45970.612197800925</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45970.612197800925</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45970.612197800925</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45970.612197800925</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ca="1" si="0"/>
        <v>45970.612197800925</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0"/>
        <v>45970.612197800925</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0"/>
        <v>45970.612197800925</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0"/>
        <v>45970.612197800925</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0"/>
        <v>45970.612197800925</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ref="G19:G82" ca="1" si="1">IFERROR(NOW()-F19,"-")</f>
        <v>45970.612197800925</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45970.612197800925</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45970.612197800925</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45970.612197800925</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45970.612197800925</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45970.612197800925</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45970.612197800925</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45970.612197800925</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45970.612197800925</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45970.612197800925</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45970.612197800925</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45970.612197800925</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45970.612197800925</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45970.612197800925</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45970.612197800925</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45970.612197800925</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45970.612197800925</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45970.612197800925</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45970.612197800925</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45970.612197800925</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45970.612197800925</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45970.612197800925</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45970.612197800925</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45970.612197800925</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45970.612197800925</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45970.612197800925</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45970.612197800925</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45970.612197800925</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45970.612197800925</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45970.612197800925</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45970.612197800925</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45970.612197800925</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45970.612197800925</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45970.612197800925</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45970.612197800925</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45970.612197800925</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45970.612197800925</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45970.612197800925</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45970.612197800925</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45970.612197800925</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45970.612197800925</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45970.612197800925</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45970.612197800925</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45970.612197800925</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45970.612197800925</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45970.612197800925</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45970.612197800925</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45970.612197800925</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45970.612197800925</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45970.612197800925</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45970.612197800925</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45970.612197800925</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45970.612197800925</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45970.612197800925</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45970.612197800925</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45970.612197800925</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45970.612197800925</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45970.612197800925</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45970.612197800925</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ca="1" si="1"/>
        <v>45970.612197800925</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1"/>
        <v>45970.612197800925</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1"/>
        <v>45970.612197800925</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1"/>
        <v>45970.612197800925</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1"/>
        <v>45970.612197800925</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ref="G83:G146" ca="1" si="2">IFERROR(NOW()-F83,"-")</f>
        <v>45970.612197800925</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45970.612197800925</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45970.612197800925</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45970.612197800925</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45970.612197800925</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45970.612197800925</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45970.612197800925</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45970.612197800925</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45970.612197800925</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45970.612197800925</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45970.612197800925</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45970.612197800925</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45970.612197800925</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45970.612197800925</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45970.612197800925</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45970.612197800925</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45970.612197800925</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45970.612197800925</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45970.612197800925</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45970.612197800925</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45970.612197800925</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45970.612197800925</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45970.612197800925</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45970.612197800925</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45970.612197800925</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45970.612197800925</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45970.612197800925</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45970.612197800925</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45970.612197800925</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45970.612197800925</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45970.612197800925</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45970.612197800925</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45970.612197800925</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45970.612197800925</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45970.612197800925</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45970.612197800925</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45970.612197800925</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45970.612197800925</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45970.612197800925</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45970.612197800925</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45970.612197800925</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45970.612197800925</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45970.612197800925</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45970.612197800925</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45970.612197800925</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45970.612197800925</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45970.612197800925</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45970.612197800925</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45970.612197800925</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45970.612197800925</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45970.612197800925</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45970.612197800925</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45970.612197800925</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45970.612197800925</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45970.612197800925</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45970.612197800925</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45970.612197800925</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45970.612197800925</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45970.612197800925</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ca="1" si="2"/>
        <v>45970.612197800925</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2"/>
        <v>45970.612197800925</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2"/>
        <v>45970.612197800925</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2"/>
        <v>45970.612197800925</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2"/>
        <v>45970.612197800925</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ref="G147:G180" ca="1" si="3">IFERROR(NOW()-F147,"-")</f>
        <v>45970.612197800925</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45970.612197800925</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45970.612197800925</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45970.612197800925</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45970.612197800925</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45970.612197800925</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45970.612197800925</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45970.612197800925</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45970.612197800925</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45970.612197800925</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45970.612197800925</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45970.612197800925</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45970.612197800925</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45970.612197800925</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45970.612197800925</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45970.612197800925</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45970.612197800925</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45970.612197800925</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45970.612197800925</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45970.612197800925</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45970.612197800925</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45970.612197800925</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45970.612197800925</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45970.612197800925</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45970.612197800925</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45970.612197800925</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45970.612197800925</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45970.612197800925</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45970.612197800925</v>
      </c>
      <c r="H175" s="144"/>
      <c r="I175" s="142" t="str">
        <f>IFERROR(VLOOKUP(D175,DB!A:F,6,0),"")</f>
        <v/>
      </c>
      <c r="J175" s="142" t="str">
        <f>IFERROR(VLOOKUP(D175,DB!A:G,7,0),"")</f>
        <v/>
      </c>
      <c r="K175" s="145"/>
      <c r="L175" s="146" t="str">
        <f>IFERROR(VLOOKUP(D175,DB!A:I,9,0),"")</f>
        <v/>
      </c>
    </row>
    <row r="176" spans="1:12" ht="31.5" customHeight="1">
      <c r="A176" s="141"/>
      <c r="B176" s="142" t="str">
        <f>IFERROR(VLOOKUP(D176,DB!A:K,11,0),"")</f>
        <v/>
      </c>
      <c r="C176" s="143"/>
      <c r="D176" s="142"/>
      <c r="E176" s="124"/>
      <c r="F176" s="144"/>
      <c r="G176" s="105">
        <f t="shared" ca="1" si="3"/>
        <v>45970.612197800925</v>
      </c>
      <c r="H176" s="144"/>
      <c r="I176" s="142" t="str">
        <f>IFERROR(VLOOKUP(D176,DB!A:F,6,0),"")</f>
        <v/>
      </c>
      <c r="J176" s="142" t="str">
        <f>IFERROR(VLOOKUP(D176,DB!A:G,7,0),"")</f>
        <v/>
      </c>
      <c r="K176" s="145"/>
      <c r="L176" s="146" t="str">
        <f>IFERROR(VLOOKUP(D176,DB!A:I,9,0),"")</f>
        <v/>
      </c>
    </row>
    <row r="177" spans="1:12" ht="31.5" customHeight="1">
      <c r="A177" s="141"/>
      <c r="B177" s="142" t="str">
        <f>IFERROR(VLOOKUP(D177,DB!A:K,11,0),"")</f>
        <v/>
      </c>
      <c r="C177" s="143"/>
      <c r="D177" s="142"/>
      <c r="E177" s="124"/>
      <c r="F177" s="144"/>
      <c r="G177" s="105">
        <f t="shared" ca="1" si="3"/>
        <v>45970.612197800925</v>
      </c>
      <c r="H177" s="144"/>
      <c r="I177" s="142" t="str">
        <f>IFERROR(VLOOKUP(D177,DB!A:F,6,0),"")</f>
        <v/>
      </c>
      <c r="J177" s="142" t="str">
        <f>IFERROR(VLOOKUP(D177,DB!A:G,7,0),"")</f>
        <v/>
      </c>
      <c r="K177" s="145"/>
      <c r="L177" s="146" t="str">
        <f>IFERROR(VLOOKUP(D177,DB!A:I,9,0),"")</f>
        <v/>
      </c>
    </row>
    <row r="178" spans="1:12" ht="31.5" customHeight="1">
      <c r="A178" s="141"/>
      <c r="B178" s="142" t="str">
        <f>IFERROR(VLOOKUP(D178,DB!A:K,11,0),"")</f>
        <v/>
      </c>
      <c r="C178" s="143"/>
      <c r="D178" s="142"/>
      <c r="E178" s="124"/>
      <c r="F178" s="144"/>
      <c r="G178" s="105">
        <f t="shared" ca="1" si="3"/>
        <v>45970.612197800925</v>
      </c>
      <c r="H178" s="144"/>
      <c r="I178" s="142" t="str">
        <f>IFERROR(VLOOKUP(D178,DB!A:F,6,0),"")</f>
        <v/>
      </c>
      <c r="J178" s="142" t="str">
        <f>IFERROR(VLOOKUP(D178,DB!A:G,7,0),"")</f>
        <v/>
      </c>
      <c r="K178" s="145"/>
      <c r="L178" s="146" t="str">
        <f>IFERROR(VLOOKUP(D178,DB!A:I,9,0),"")</f>
        <v/>
      </c>
    </row>
    <row r="179" spans="1:12" ht="31.5" customHeight="1">
      <c r="A179" s="141"/>
      <c r="B179" s="142" t="str">
        <f>IFERROR(VLOOKUP(D179,DB!A:K,11,0),"")</f>
        <v/>
      </c>
      <c r="C179" s="143"/>
      <c r="D179" s="142"/>
      <c r="E179" s="124"/>
      <c r="F179" s="144"/>
      <c r="G179" s="105">
        <f t="shared" ca="1" si="3"/>
        <v>45970.612197800925</v>
      </c>
      <c r="H179" s="144"/>
      <c r="I179" s="142" t="str">
        <f>IFERROR(VLOOKUP(D179,DB!A:F,6,0),"")</f>
        <v/>
      </c>
      <c r="J179" s="142" t="str">
        <f>IFERROR(VLOOKUP(D179,DB!A:G,7,0),"")</f>
        <v/>
      </c>
      <c r="K179" s="145"/>
      <c r="L179" s="146" t="str">
        <f>IFERROR(VLOOKUP(D179,DB!A:I,9,0),"")</f>
        <v/>
      </c>
    </row>
    <row r="180" spans="1:12" ht="31.5" customHeight="1">
      <c r="A180" s="141"/>
      <c r="B180" s="142" t="str">
        <f>IFERROR(VLOOKUP(D180,DB!A:K,11,0),"")</f>
        <v/>
      </c>
      <c r="C180" s="143"/>
      <c r="D180" s="142"/>
      <c r="E180" s="124"/>
      <c r="F180" s="144"/>
      <c r="G180" s="105">
        <f t="shared" ca="1" si="3"/>
        <v>45970.612197800925</v>
      </c>
      <c r="H180" s="144"/>
      <c r="I180" s="142" t="str">
        <f>IFERROR(VLOOKUP(D180,DB!A:F,6,0),"")</f>
        <v/>
      </c>
      <c r="J180" s="142" t="str">
        <f>IFERROR(VLOOKUP(D180,DB!A:G,7,0),"")</f>
        <v/>
      </c>
      <c r="K180" s="145"/>
      <c r="L180" s="146" t="str">
        <f>IFERROR(VLOOKUP(D180,DB!A:I,9,0),"")</f>
        <v/>
      </c>
    </row>
  </sheetData>
  <dataValidations count="2">
    <dataValidation allowBlank="1" showInputMessage="1" showErrorMessage="1" sqref="E1" xr:uid="{9E1BC488-8814-4F8A-8DBE-742B3278AB71}"/>
    <dataValidation type="list" allowBlank="1" showInputMessage="1" showErrorMessage="1" sqref="E2:E1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2025-11-09T11:43:37Z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