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528" documentId="120_S{2AC9BD13-BADA-5192-A53E-5A8FF88502F6}" xr6:coauthVersionLast="47" xr6:coauthVersionMax="47" xr10:uidLastSave="{B92A5A73-C251-43AD-B88C-0483B835F8F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1" i="4"/>
  <c r="L52" i="4"/>
  <c r="L53" i="4"/>
  <c r="L54" i="4"/>
  <c r="J51" i="4"/>
  <c r="J52" i="4"/>
  <c r="J53" i="4"/>
  <c r="J54" i="4"/>
  <c r="I51" i="4"/>
  <c r="I52" i="4"/>
  <c r="I53" i="4"/>
  <c r="I54" i="4"/>
  <c r="B51" i="4"/>
  <c r="B52" i="4"/>
  <c r="B53" i="4"/>
  <c r="B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L48" i="4"/>
  <c r="L49" i="4"/>
  <c r="L50" i="4"/>
  <c r="J48" i="4"/>
  <c r="J49" i="4"/>
  <c r="J50" i="4"/>
  <c r="I48" i="4"/>
  <c r="I49" i="4"/>
  <c r="I50" i="4"/>
  <c r="B48" i="4"/>
  <c r="B49" i="4"/>
  <c r="B50"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<sst xmlns="http://schemas.openxmlformats.org/spreadsheetml/2006/main" count="180276" uniqueCount="39120">
  <si>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</si>
  <si>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</si>
  <si>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</si>
  <si>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</si>
  <si>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</si>
  <si>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</si>
  <si>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</si>
  <si>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</si>
  <si>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</si>
  <si>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</si>
  <si>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</si>
  <si>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</si>
  <si>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</si>
  <si>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</si>
  <si>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</si>
  <si>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</si>
  <si>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</si>
  <si>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</si>
  <si>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</si>
  <si>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</si>
  <si>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</si>
  <si>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</si>
  <si>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</si>
  <si>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</si>
  <si>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</si>
  <si>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</si>
  <si>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</si>
  <si>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</si>
  <si>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</si>
  <si>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</si>
  <si>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</si>
  <si>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</si>
  <si>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</si>
  <si>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</si>
  <si>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</si>
  <si>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</si>
  <si>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</si>
  <si>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</si>
  <si>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</si>
  <si>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</si>
  <si>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</si>
  <si>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</si>
  <si>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</si>
  <si>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</si>
  <si>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</si>
  <si>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</si>
  <si>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</si>
  <si>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</si>
  <si>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</si>
  <si>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</si>
  <si>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</si>
  <si>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</si>
  <si>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</si>
  <si>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</si>
  <si>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</si>
  <si>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</si>
  <si>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</si>
  <si>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</si>
  <si>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</si>
  <si>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</si>
  <si>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</si>
  <si>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</si>
  <si>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</si>
  <si>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</si>
  <si>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</si>
  <si>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</si>
  <si>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</si>
  <si>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</si>
  <si>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</si>
  <si>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</si>
  <si>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</si>
  <si>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</si>
  <si>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</si>
  <si>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</si>
  <si>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</si>
  <si>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</si>
  <si>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</si>
  <si>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</si>
  <si>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</si>
  <si>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</si>
  <si>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</si>
  <si>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</si>
  <si>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</si>
  <si>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</si>
  <si>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</si>
  <si>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</si>
  <si>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</si>
  <si>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</si>
  <si>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</si>
  <si>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</si>
  <si>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</si>
  <si>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</si>
  <si>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</si>
  <si>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</si>
  <si>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</si>
  <si>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</si>
  <si>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</si>
  <si>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</si>
  <si>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</si>
  <si>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</si>
  <si>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</si>
  <si>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</si>
  <si>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</si>
  <si>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</si>
  <si>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</si>
  <si>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</si>
  <si>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</si>
  <si>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</si>
  <si>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</si>
  <si>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</si>
  <si>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</si>
  <si>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</si>
  <si>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</si>
  <si>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</si>
  <si>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</si>
  <si>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</si>
  <si>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</si>
  <si>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</si>
  <si>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</si>
  <si>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</si>
  <si>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</si>
  <si>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</si>
  <si>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</si>
  <si>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</si>
  <si>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</si>
  <si>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</si>
  <si>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</si>
  <si>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</si>
  <si>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</si>
  <si>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</si>
  <si>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</si>
  <si>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</si>
  <si>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</si>
  <si>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</si>
  <si>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</si>
  <si>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</si>
  <si>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</si>
  <si>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</si>
  <si>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</si>
  <si>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</si>
  <si>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</si>
  <si>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</si>
  <si>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</si>
  <si>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</si>
  <si>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</si>
  <si>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</si>
  <si>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</si>
  <si>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</si>
  <si>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</si>
  <si>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</si>
  <si>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</si>
  <si>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</si>
  <si>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</si>
  <si>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</si>
  <si>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</si>
  <si>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</si>
  <si>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</si>
  <si>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</si>
  <si>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</si>
  <si>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</si>
  <si>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</si>
  <si>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</si>
  <si>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</si>
  <si>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</si>
  <si>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</si>
  <si>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</si>
  <si>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</si>
  <si>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</si>
  <si>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</si>
  <si>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</si>
  <si>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</si>
  <si>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</si>
  <si>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</si>
  <si>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</si>
  <si>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</si>
  <si>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</si>
  <si>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</si>
  <si>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</si>
  <si>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</si>
  <si>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</si>
  <si>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</si>
  <si>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</si>
  <si>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</si>
  <si>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</si>
  <si>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</si>
  <si>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</si>
  <si>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</si>
  <si>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</si>
  <si>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</si>
  <si>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</si>
  <si>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</si>
  <si>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</si>
  <si>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</si>
  <si>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</si>
  <si>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</si>
  <si>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</si>
  <si>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</si>
  <si>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</si>
  <si>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</si>
  <si>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</si>
  <si>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</si>
  <si>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</si>
  <si>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</si>
  <si>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</si>
  <si>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</si>
  <si>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</si>
  <si>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</si>
  <si>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</si>
  <si>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</si>
  <si>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</si>
  <si>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</si>
  <si>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</si>
  <si>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</si>
  <si>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</si>
  <si>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</si>
  <si>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</si>
  <si>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</si>
  <si>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</si>
  <si>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</si>
  <si>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</si>
  <si>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</si>
  <si>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</si>
  <si>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</si>
  <si>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</si>
  <si>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</si>
  <si>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</si>
  <si>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</si>
  <si>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</si>
  <si>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</si>
  <si>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</si>
  <si>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</si>
  <si>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</si>
  <si>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</si>
  <si>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</si>
  <si>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</si>
  <si>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</si>
  <si>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</si>
  <si>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</si>
  <si>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</si>
  <si>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</si>
  <si>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</si>
  <si>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</si>
  <si>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</si>
  <si>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</si>
  <si>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</si>
  <si>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</si>
  <si>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</si>
  <si>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</si>
  <si>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</si>
  <si>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</si>
  <si>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</si>
  <si>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</si>
  <si>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</si>
  <si>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</si>
  <si>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</si>
  <si>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</si>
  <si>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</si>
  <si>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</si>
  <si>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</si>
  <si>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</si>
  <si>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</si>
  <si>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</si>
  <si>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</si>
  <si>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</si>
  <si>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</si>
  <si>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</si>
  <si>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</si>
  <si>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</si>
  <si>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</si>
  <si>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</si>
  <si>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</si>
  <si>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</si>
  <si>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</si>
  <si>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</si>
  <si>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</si>
  <si>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</si>
  <si>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</si>
  <si>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</si>
  <si>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</si>
  <si>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</si>
  <si>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</si>
  <si>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</si>
  <si>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</si>
  <si>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</si>
  <si>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</si>
  <si>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</si>
  <si>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</si>
  <si>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</si>
  <si>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</si>
  <si>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</si>
  <si>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</si>
  <si>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</si>
  <si>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</si>
  <si>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</si>
  <si>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</si>
  <si>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</si>
  <si>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</si>
  <si>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</si>
  <si>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</si>
  <si>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</si>
  <si>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</si>
  <si>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</si>
  <si>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</si>
  <si>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</si>
  <si>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</si>
  <si>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</si>
  <si>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</si>
  <si>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</si>
  <si>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</si>
  <si>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</si>
  <si>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</si>
  <si>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</si>
  <si>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</si>
  <si>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</si>
  <si>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</si>
  <si>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</si>
  <si>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</si>
  <si>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</si>
  <si>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</si>
  <si>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</si>
  <si>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</si>
  <si>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</si>
  <si>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</si>
  <si>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</si>
  <si>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</si>
  <si>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</si>
  <si>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</si>
  <si>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</si>
  <si>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</si>
  <si>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</si>
  <si>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</si>
  <si>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</si>
  <si>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</si>
  <si>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</si>
  <si>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</si>
  <si>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</si>
  <si>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</si>
  <si>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</si>
  <si>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</si>
  <si>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</si>
  <si>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</si>
  <si>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</si>
  <si>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</si>
  <si>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</si>
  <si>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</si>
  <si>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</si>
  <si>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</si>
  <si>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</si>
  <si>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</si>
  <si>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</si>
  <si>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</si>
  <si>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</si>
  <si>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</si>
  <si>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</si>
  <si>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</si>
  <si>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</si>
  <si>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</si>
  <si>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</si>
  <si>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</si>
  <si>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</si>
  <si>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</si>
  <si>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</si>
  <si>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</si>
  <si>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</si>
  <si>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</si>
  <si>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</si>
  <si>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</si>
  <si>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</si>
  <si>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</si>
  <si>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</si>
  <si>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</si>
  <si>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</si>
  <si>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</si>
  <si>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</si>
  <si>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</si>
  <si>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</si>
  <si>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</si>
  <si>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</si>
  <si>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</si>
  <si>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</si>
  <si>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</si>
  <si>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</si>
  <si>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</si>
  <si>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</si>
  <si>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</si>
  <si>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</si>
  <si>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</si>
  <si>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</si>
  <si>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</si>
  <si>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</si>
  <si>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</si>
  <si>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</si>
  <si>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</si>
  <si>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</si>
  <si>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</si>
  <si>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</si>
  <si>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</si>
  <si>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</si>
  <si>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</si>
  <si>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</si>
  <si>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</si>
  <si>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</si>
  <si>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</si>
  <si>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</si>
  <si>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</si>
  <si>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</si>
  <si>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</si>
  <si>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</si>
  <si>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</si>
  <si>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</si>
  <si>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</si>
  <si>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</si>
  <si>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</si>
  <si>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</si>
  <si>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</si>
  <si>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</si>
  <si>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</si>
  <si>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</si>
  <si>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</si>
  <si>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</si>
  <si>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</si>
  <si>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</si>
  <si>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</si>
  <si>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</si>
  <si>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</si>
  <si>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</si>
  <si>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</si>
  <si>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</si>
  <si>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</si>
  <si>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</si>
  <si>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</si>
  <si>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</si>
  <si>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</si>
  <si>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</si>
  <si>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</si>
  <si>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</si>
  <si>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</si>
  <si>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</si>
  <si>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</si>
  <si>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</si>
  <si>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</si>
  <si>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</si>
  <si>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</si>
  <si>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</si>
  <si>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</si>
  <si>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</si>
  <si>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</si>
  <si>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</si>
  <si>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</si>
  <si>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</si>
  <si>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</si>
  <si>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</si>
  <si>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</si>
  <si>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</si>
  <si>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</si>
  <si>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</si>
  <si>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</si>
  <si>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</si>
  <si>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</si>
  <si>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</si>
  <si>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</si>
  <si>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</si>
  <si>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</si>
  <si>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</si>
  <si>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</si>
  <si>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</si>
  <si>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</si>
  <si>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</si>
  <si>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</si>
  <si>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</si>
  <si>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</si>
  <si>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</si>
  <si>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</si>
  <si>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</si>
  <si>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</si>
  <si>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</si>
  <si>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</si>
  <si>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</si>
  <si>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</si>
  <si>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</si>
  <si>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</si>
  <si>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</si>
  <si>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</si>
  <si>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</si>
  <si>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</si>
  <si>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</si>
  <si>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</si>
  <si>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</si>
  <si>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</si>
  <si>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</si>
  <si>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</si>
  <si>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</si>
  <si>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</si>
  <si>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</si>
  <si>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</si>
  <si>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</si>
  <si>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</si>
  <si>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</si>
  <si>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</si>
  <si>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</si>
  <si>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</si>
  <si>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</si>
  <si>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</si>
  <si>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</si>
  <si>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</si>
  <si>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</si>
  <si>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</si>
  <si>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</si>
  <si>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</si>
  <si>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</si>
  <si>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</si>
  <si>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</si>
  <si>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</si>
  <si>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</si>
  <si>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</si>
  <si>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</si>
  <si>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</si>
  <si>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</si>
  <si>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</si>
  <si>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</si>
  <si>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</si>
  <si>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</si>
  <si>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</si>
  <si>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</si>
  <si>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</si>
  <si>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</si>
  <si>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</si>
  <si>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</si>
  <si>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</si>
  <si>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</si>
  <si>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</si>
  <si>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</si>
  <si>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</si>
  <si>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</si>
  <si>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</si>
  <si>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</si>
  <si>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</si>
  <si>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</si>
  <si>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</si>
  <si>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</si>
  <si>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</si>
  <si>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</si>
  <si>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</si>
  <si>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</si>
  <si>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</si>
  <si>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</si>
  <si>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</si>
  <si>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</si>
  <si>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</si>
  <si>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</si>
  <si>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</si>
  <si>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</si>
  <si>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</si>
  <si>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</si>
  <si>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</si>
  <si>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</si>
  <si>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</si>
  <si>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</si>
  <si>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</si>
  <si>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</si>
  <si>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</si>
  <si>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</si>
  <si>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</si>
  <si>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</si>
  <si>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</si>
  <si>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</si>
  <si>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</si>
  <si>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</si>
  <si>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</si>
  <si>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</si>
  <si>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</si>
  <si>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</si>
  <si>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</si>
  <si>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</si>
  <si>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</si>
  <si>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</si>
  <si>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</si>
  <si>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</si>
  <si>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</si>
  <si>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</si>
  <si>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</si>
  <si>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</si>
  <si>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</si>
  <si>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</si>
  <si>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</si>
  <si>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</si>
  <si>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</si>
  <si>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</si>
  <si>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</si>
  <si>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</si>
  <si>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</si>
  <si>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</si>
  <si>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</si>
  <si>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</si>
  <si>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</si>
  <si>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</si>
  <si>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</si>
  <si>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</si>
  <si>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</si>
  <si>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</si>
  <si>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</si>
  <si>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</si>
  <si>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</si>
  <si>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</si>
  <si>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</si>
  <si>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</si>
  <si>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</si>
  <si>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</si>
  <si>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</si>
  <si>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</si>
  <si>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</si>
  <si>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</si>
  <si>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</si>
  <si>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</si>
  <si>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</si>
  <si>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</si>
  <si>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</si>
  <si>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</si>
  <si>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</si>
  <si>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</si>
  <si>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</si>
  <si>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</si>
  <si>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</si>
  <si>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</si>
  <si>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</si>
  <si>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</si>
  <si>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</si>
  <si>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</si>
  <si>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</si>
  <si>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</si>
  <si>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</si>
  <si>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</si>
  <si>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</si>
  <si>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</si>
  <si>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</si>
  <si>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</si>
  <si>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</si>
  <si>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</si>
  <si>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</si>
  <si>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</si>
  <si>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</si>
  <si>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</si>
  <si>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</si>
  <si>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</si>
  <si>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</si>
  <si>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</si>
  <si>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</si>
  <si>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</si>
  <si>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</si>
  <si>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</si>
  <si>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</si>
  <si>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</si>
  <si>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</si>
  <si>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</si>
  <si>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</si>
  <si>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</si>
  <si>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</si>
  <si>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</si>
  <si>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</si>
  <si>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</si>
  <si>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</si>
  <si>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</si>
  <si>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</si>
  <si>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</si>
  <si>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</si>
  <si>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</si>
  <si>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</si>
  <si>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</si>
  <si>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</si>
  <si>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</si>
  <si>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</si>
  <si>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</si>
  <si>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</si>
  <si>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</si>
  <si>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</si>
  <si>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</si>
  <si>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</si>
  <si>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</si>
  <si>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</si>
  <si>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</si>
  <si>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</si>
  <si>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</si>
  <si>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</si>
  <si>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</si>
  <si>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</si>
  <si>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</si>
  <si>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</si>
  <si>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</si>
  <si>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</si>
  <si>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</si>
  <si>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</si>
  <si>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</si>
  <si>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</si>
  <si>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</si>
  <si>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</si>
  <si>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</si>
  <si>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</si>
  <si>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</si>
  <si>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</si>
  <si>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</si>
  <si>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</si>
  <si>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</si>
  <si>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</si>
  <si>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</si>
  <si>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</si>
  <si>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</si>
  <si>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</si>
  <si>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</si>
  <si>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</si>
  <si>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</si>
  <si>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</si>
  <si>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</si>
  <si>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</si>
  <si>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</si>
  <si>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</si>
  <si>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</si>
  <si>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</si>
  <si>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</si>
  <si>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</si>
  <si>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</si>
  <si>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</si>
  <si>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</si>
  <si>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</si>
  <si>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</si>
  <si>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</si>
  <si>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</si>
  <si>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</si>
  <si>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</si>
  <si>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</si>
  <si>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</si>
  <si>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</si>
  <si>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</si>
  <si>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</si>
  <si>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</si>
  <si>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</si>
  <si>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</si>
  <si>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</si>
  <si>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</si>
  <si>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</si>
  <si>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</si>
  <si>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</si>
  <si>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</si>
  <si>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</si>
  <si>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</si>
  <si>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</si>
  <si>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</si>
  <si>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</si>
  <si>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</si>
  <si>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</si>
  <si>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</si>
  <si>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</si>
  <si>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</si>
  <si>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</si>
  <si>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</si>
  <si>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</si>
  <si>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</si>
  <si>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</si>
  <si>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</si>
  <si>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</si>
  <si>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</si>
  <si>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</si>
  <si>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</si>
  <si>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</si>
  <si>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</si>
  <si>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</si>
  <si>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</si>
  <si>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</si>
  <si>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</si>
  <si>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</si>
  <si>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</si>
  <si>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</si>
  <si>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</si>
  <si>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</si>
  <si>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</si>
  <si>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</si>
  <si>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</si>
  <si>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</si>
  <si>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</si>
  <si>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</si>
  <si>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</si>
  <si>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</si>
  <si>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</si>
  <si>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</si>
  <si>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</si>
  <si>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</si>
  <si>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</si>
  <si>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</si>
  <si>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</si>
  <si>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</si>
  <si>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</si>
  <si>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</si>
  <si>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</si>
  <si>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</si>
  <si>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</si>
  <si>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</si>
  <si>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</si>
  <si>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</si>
  <si>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</si>
  <si>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</si>
  <si>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</si>
  <si>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</si>
  <si>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</si>
  <si>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</si>
  <si>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</si>
  <si>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</si>
  <si>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</si>
  <si>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</si>
  <si>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</si>
  <si>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</si>
  <si>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</si>
  <si>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</si>
  <si>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</si>
  <si>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</si>
  <si>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</si>
  <si>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</si>
  <si>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</si>
  <si>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</si>
  <si>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</si>
  <si>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</si>
  <si>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</si>
  <si>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</si>
  <si>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</si>
  <si>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</si>
  <si>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</si>
  <si>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</si>
  <si>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</si>
  <si>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</si>
  <si>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</si>
  <si>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</si>
  <si>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</si>
  <si>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</si>
  <si>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</si>
  <si>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</si>
  <si>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</si>
  <si>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</si>
  <si>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</si>
  <si>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</si>
  <si>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</si>
  <si>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</si>
  <si>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</si>
  <si>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</si>
  <si>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</si>
  <si>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</si>
  <si>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</si>
  <si>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</si>
  <si>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</si>
  <si>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</si>
  <si>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</si>
  <si>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</si>
  <si>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</si>
  <si>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</si>
  <si>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</si>
  <si>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</si>
  <si>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</si>
  <si>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</si>
  <si>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</si>
  <si>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</si>
  <si>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</si>
  <si>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</si>
  <si>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</si>
  <si>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</si>
  <si>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</si>
  <si>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</si>
  <si>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</si>
  <si>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</si>
  <si>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</si>
  <si>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</si>
  <si>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</si>
  <si>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</si>
  <si>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</si>
  <si>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</si>
  <si>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</si>
  <si>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</si>
  <si>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</si>
  <si>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</si>
  <si>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</si>
  <si>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</si>
  <si>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</si>
  <si>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</si>
  <si>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</si>
  <si>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</si>
  <si>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</si>
  <si>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</si>
  <si>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</si>
  <si>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</si>
  <si>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</si>
  <si>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</si>
  <si>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</si>
  <si>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</si>
  <si>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</si>
  <si>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</si>
  <si>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</si>
  <si>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</si>
  <si>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</si>
  <si>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</si>
  <si>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</si>
  <si>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</si>
  <si>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</si>
  <si>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</si>
  <si>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</si>
  <si>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</si>
  <si>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</si>
  <si>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</si>
  <si>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</si>
  <si>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</si>
  <si>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</si>
  <si>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</si>
  <si>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</si>
  <si>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</si>
  <si>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</si>
  <si>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</si>
  <si>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</si>
  <si>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</si>
  <si>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</si>
  <si>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</si>
  <si>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</si>
  <si>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</si>
  <si>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</si>
  <si>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</si>
  <si>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</si>
  <si>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</si>
  <si>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</si>
  <si>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</si>
  <si>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</si>
  <si>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</si>
  <si>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</si>
  <si>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</si>
  <si>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</si>
  <si>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</si>
  <si>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</si>
  <si>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</si>
  <si>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</si>
  <si>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</si>
  <si>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</si>
  <si>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</si>
  <si>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</si>
  <si>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</si>
  <si>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</si>
  <si>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</si>
  <si>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</si>
  <si>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</si>
  <si>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</si>
  <si>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</si>
  <si>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</si>
  <si>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</si>
  <si>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</si>
  <si>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</si>
  <si>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</si>
  <si>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</si>
  <si>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</si>
  <si>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</si>
  <si>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</si>
  <si>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</si>
  <si>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</si>
  <si>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</si>
  <si>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</si>
  <si>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</si>
  <si>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</si>
  <si>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</si>
  <si>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</si>
  <si>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</si>
  <si>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</si>
  <si>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</si>
  <si>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</si>
  <si>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</si>
  <si>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</si>
  <si>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</si>
  <si>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</si>
  <si>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</si>
  <si>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</si>
  <si>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</si>
  <si>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</si>
  <si>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</si>
  <si>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</si>
  <si>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</si>
  <si>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</si>
  <si>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</si>
  <si>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</si>
  <si>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</si>
  <si>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</si>
  <si>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</si>
  <si>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</si>
  <si>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</si>
  <si>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</si>
  <si>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</si>
  <si>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</si>
  <si>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</si>
  <si>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</si>
  <si>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</si>
  <si>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</si>
  <si>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</si>
  <si>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</si>
  <si>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</si>
  <si>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</si>
  <si>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</si>
  <si>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</si>
  <si>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</si>
  <si>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</si>
  <si>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</si>
  <si>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</si>
  <si>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</si>
  <si>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</si>
  <si>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</si>
  <si>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</si>
  <si>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</si>
  <si>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</si>
  <si>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</si>
  <si>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</si>
  <si>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</si>
  <si>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</si>
  <si>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</si>
  <si>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</si>
  <si>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</si>
  <si>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</si>
  <si>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</si>
  <si>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</si>
  <si>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</si>
  <si>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</si>
  <si>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</si>
  <si>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</si>
  <si>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</si>
  <si>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</si>
  <si>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</si>
  <si>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</si>
  <si>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</si>
  <si>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</si>
  <si>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</si>
  <si>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</si>
  <si>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</si>
  <si>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</si>
  <si>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</si>
  <si>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</si>
  <si>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</si>
  <si>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</si>
  <si>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</si>
  <si>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</si>
  <si>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</si>
  <si>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</si>
  <si>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</si>
  <si>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</si>
  <si>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</si>
  <si>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</si>
  <si>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</si>
  <si>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</si>
  <si>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</si>
  <si>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</si>
  <si>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</si>
  <si>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</si>
  <si>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</si>
  <si>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</si>
  <si>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</si>
  <si>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</si>
  <si>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</si>
  <si>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</si>
  <si>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</si>
  <si>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</si>
  <si>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</si>
  <si>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</si>
  <si>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</si>
  <si>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</si>
  <si>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</si>
  <si>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</si>
  <si>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</si>
  <si>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</si>
  <si>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</si>
  <si>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</si>
  <si>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</si>
  <si>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</si>
  <si>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</si>
  <si>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</si>
  <si>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</si>
  <si>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</si>
  <si>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</si>
  <si>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</si>
  <si>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</si>
  <si>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</si>
  <si>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</si>
  <si>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</si>
  <si>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</si>
  <si>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</si>
  <si>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</si>
  <si>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</si>
  <si>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</si>
  <si>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</si>
  <si>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</si>
  <si>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</si>
  <si>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</si>
  <si>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</si>
  <si>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</si>
  <si>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</si>
  <si>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</si>
  <si>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</si>
  <si>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</si>
  <si>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</si>
  <si>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</si>
  <si>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</si>
  <si>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</si>
  <si>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</si>
  <si>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</si>
  <si>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</si>
  <si>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</si>
  <si>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</si>
  <si>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</si>
  <si>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</si>
  <si>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</si>
  <si>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</si>
  <si>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</si>
  <si>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</si>
  <si>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</si>
  <si>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</si>
  <si>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</si>
  <si>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</si>
  <si>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</si>
  <si>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</si>
  <si>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</si>
  <si>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</si>
  <si>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</si>
  <si>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</si>
  <si>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</si>
  <si>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</si>
  <si>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</si>
  <si>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</si>
  <si>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</si>
  <si>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</si>
  <si>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</si>
  <si>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</si>
  <si>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</si>
  <si>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</si>
  <si>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</si>
  <si>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</si>
  <si>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</si>
  <si>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</si>
  <si>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</si>
  <si>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</si>
  <si>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</si>
  <si>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</si>
  <si>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</si>
  <si>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</si>
  <si>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</si>
  <si>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</si>
  <si>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</si>
  <si>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</si>
  <si>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</si>
  <si>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</si>
  <si>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</si>
  <si>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</si>
  <si>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</si>
  <si>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</si>
  <si>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</si>
  <si>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</si>
  <si>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</si>
  <si>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</si>
  <si>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</si>
  <si>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</si>
  <si>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</si>
  <si>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</si>
  <si>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</si>
  <si>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</si>
  <si>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</si>
  <si>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</si>
  <si>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</si>
  <si>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</si>
  <si>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</si>
  <si>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</si>
  <si>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</si>
  <si>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</si>
  <si>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</si>
  <si>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</si>
  <si>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</si>
  <si>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</si>
  <si>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</si>
  <si>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</si>
  <si>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</si>
  <si>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</si>
  <si>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</si>
  <si>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</si>
  <si>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</si>
  <si>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</si>
  <si>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</si>
  <si>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</si>
  <si>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</si>
  <si>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</si>
  <si>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</si>
  <si>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</si>
  <si>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</si>
  <si>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</si>
  <si>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</si>
  <si>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</si>
  <si>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</si>
  <si>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</si>
  <si>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</si>
  <si>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</si>
  <si>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</si>
  <si>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</si>
  <si>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</si>
  <si>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</si>
  <si>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</si>
  <si>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</si>
  <si>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</si>
  <si>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</si>
  <si>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</si>
  <si>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</si>
  <si>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</si>
  <si>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</si>
  <si>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</si>
  <si>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</si>
  <si>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</si>
  <si>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</si>
  <si>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</si>
  <si>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</si>
  <si>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</si>
  <si>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</si>
  <si>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</si>
  <si>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</si>
  <si>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</si>
  <si>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</si>
  <si>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</si>
  <si>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</si>
  <si>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</si>
  <si>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</si>
  <si>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</si>
  <si>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</si>
  <si>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</si>
  <si>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</si>
  <si>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</si>
  <si>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</si>
  <si>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</si>
  <si>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</si>
  <si>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</si>
  <si>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</si>
  <si>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</si>
  <si>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</si>
  <si>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</si>
  <si>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</si>
  <si>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</si>
  <si>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</si>
  <si>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</si>
  <si>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</si>
  <si>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</si>
  <si>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</si>
  <si>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</si>
  <si>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</si>
  <si>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</si>
  <si>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</si>
  <si>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</si>
  <si>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</si>
  <si>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</si>
  <si>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</si>
  <si>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</si>
  <si>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</si>
  <si>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</si>
  <si>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</si>
  <si>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</si>
  <si>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</si>
  <si>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</si>
  <si>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</si>
  <si>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</si>
  <si>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</si>
  <si>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</si>
  <si>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</si>
  <si>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</si>
  <si>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</si>
  <si>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</si>
  <si>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</si>
  <si>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</si>
  <si>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</si>
  <si>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</si>
  <si>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</si>
  <si>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</si>
  <si>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</si>
  <si>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</si>
  <si>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</si>
  <si>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</si>
  <si>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</si>
  <si>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</si>
  <si>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</si>
  <si>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</si>
  <si>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</si>
  <si>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</si>
  <si>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</si>
  <si>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</si>
  <si>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</si>
  <si>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</si>
  <si>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</si>
  <si>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</si>
  <si>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</si>
  <si>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</si>
  <si>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</si>
  <si>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</si>
  <si>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</si>
  <si>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</si>
  <si>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</si>
  <si>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</si>
  <si>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</si>
  <si>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</si>
  <si>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</si>
  <si>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</si>
  <si>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</si>
  <si>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</si>
  <si>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</si>
  <si>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</si>
  <si>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</si>
  <si>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</si>
  <si>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</si>
  <si>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</si>
  <si>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</si>
  <si>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</si>
  <si>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</si>
  <si>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</si>
  <si>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</si>
  <si>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</si>
  <si>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</si>
  <si>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</si>
  <si>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</si>
  <si>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</si>
  <si>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</si>
  <si>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</si>
  <si>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</si>
  <si>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</si>
  <si>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</si>
  <si>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</si>
  <si>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</si>
  <si>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</si>
  <si>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</si>
  <si>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</si>
  <si>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</si>
  <si>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</si>
  <si>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</si>
  <si>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</si>
  <si>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</si>
  <si>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</si>
  <si>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</si>
  <si>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</si>
  <si>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</si>
  <si>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</si>
  <si>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</si>
  <si>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</si>
  <si>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</si>
  <si>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</si>
  <si>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</si>
  <si>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</si>
  <si>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</si>
  <si>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</si>
  <si>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</si>
  <si>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</si>
  <si>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</si>
  <si>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</si>
  <si>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</si>
  <si>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</si>
  <si>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</si>
  <si>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</si>
  <si>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</si>
  <si>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</si>
  <si>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</si>
  <si>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</si>
  <si>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</si>
  <si>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</si>
  <si>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</si>
  <si>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</si>
  <si>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</si>
  <si>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</si>
  <si>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</si>
  <si>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</si>
  <si>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</si>
  <si>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</si>
  <si>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</si>
  <si>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</si>
  <si>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</si>
  <si>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</si>
  <si>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</si>
  <si>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</si>
  <si>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</si>
  <si>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</si>
  <si>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</si>
  <si>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</si>
  <si>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</si>
  <si>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</si>
  <si>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</si>
  <si>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</si>
  <si>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</si>
  <si>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</si>
  <si>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</si>
  <si>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</si>
  <si>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</si>
  <si>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</si>
  <si>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</si>
  <si>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</si>
  <si>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</si>
  <si>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</si>
  <si>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</si>
  <si>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</si>
  <si>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</si>
  <si>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</si>
  <si>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</si>
  <si>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</si>
  <si>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</si>
  <si>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</si>
  <si>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</si>
  <si>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</si>
  <si>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</si>
  <si>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</si>
  <si>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</si>
  <si>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</si>
  <si>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</si>
  <si>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</si>
  <si>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</si>
  <si>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</si>
  <si>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</si>
  <si>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</si>
  <si>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</si>
  <si>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</si>
  <si>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</si>
  <si>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</si>
  <si>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</si>
  <si>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</si>
  <si>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</si>
  <si>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</si>
  <si>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</si>
  <si>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</si>
  <si>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</si>
  <si>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</si>
  <si>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</si>
  <si>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</si>
  <si>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</si>
  <si>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</si>
  <si>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</si>
  <si>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</si>
  <si>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</si>
  <si>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</si>
  <si>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</si>
  <si>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</si>
  <si>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</si>
  <si>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</si>
  <si>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</si>
  <si>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</si>
  <si>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</si>
  <si>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</si>
  <si>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</si>
  <si>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</si>
  <si>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</si>
  <si>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</si>
  <si>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</si>
  <si>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</si>
  <si>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</si>
  <si>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</si>
  <si>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</si>
  <si>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</si>
  <si>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</si>
  <si>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</si>
  <si>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</si>
  <si>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</si>
  <si>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</si>
  <si>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</si>
  <si>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</si>
  <si>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</si>
  <si>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</si>
  <si>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</si>
  <si>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</si>
  <si>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</si>
  <si>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</si>
  <si>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</si>
  <si>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</si>
  <si>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</si>
  <si>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</si>
  <si>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</si>
  <si>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</si>
  <si>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</si>
  <si>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</si>
  <si>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</si>
  <si>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</si>
  <si>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</si>
  <si>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</si>
  <si>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</si>
  <si>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</si>
  <si>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</si>
  <si>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</si>
  <si>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</si>
  <si>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</si>
  <si>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</si>
  <si>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</si>
  <si>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</si>
  <si>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</si>
  <si>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</si>
  <si>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</si>
  <si>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</si>
  <si>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</si>
  <si>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</si>
  <si>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</si>
  <si>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</si>
  <si>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</si>
  <si>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</si>
  <si>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</si>
  <si>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</si>
  <si>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</si>
  <si>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</si>
  <si>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</si>
  <si>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</si>
  <si>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</si>
  <si>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</si>
  <si>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</si>
  <si>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</si>
  <si>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</si>
  <si>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</si>
  <si>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</si>
  <si>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</si>
  <si>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</si>
  <si>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</si>
  <si>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</si>
  <si>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</si>
  <si>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</si>
  <si>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</si>
  <si>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</si>
  <si>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</si>
  <si>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</si>
  <si>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</si>
  <si>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</si>
  <si>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</si>
  <si>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</si>
  <si>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</si>
  <si>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</si>
  <si>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</si>
  <si>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</si>
  <si>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</si>
  <si>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</si>
  <si>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</si>
  <si>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</si>
  <si>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</si>
  <si>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</si>
  <si>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</si>
  <si>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</si>
  <si>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</si>
  <si>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</si>
  <si>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</si>
  <si>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</si>
  <si>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</si>
  <si>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</si>
  <si>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</si>
  <si>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</si>
  <si>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</si>
  <si>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</si>
  <si>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</si>
  <si>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</si>
  <si>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</si>
  <si>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</si>
  <si>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</si>
  <si>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</si>
  <si>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</si>
  <si>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</si>
  <si>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</si>
  <si>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</si>
  <si>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</si>
  <si>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</si>
  <si>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</si>
  <si>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</si>
  <si>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</si>
  <si>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</si>
  <si>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</si>
  <si>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</si>
  <si>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</si>
  <si>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</si>
  <si>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</si>
  <si>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</si>
  <si>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</si>
  <si>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</si>
  <si>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</si>
  <si>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</si>
  <si>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</si>
  <si>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</si>
  <si>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</si>
  <si>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</si>
  <si>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</si>
  <si>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</si>
  <si>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</si>
  <si>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</si>
  <si>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</si>
  <si>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</si>
  <si>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</si>
  <si>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</si>
  <si>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</si>
  <si>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</si>
  <si>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</si>
  <si>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</si>
  <si>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</si>
  <si>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</si>
  <si>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</si>
  <si>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</si>
  <si>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</si>
  <si>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</si>
  <si>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</si>
  <si>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</si>
  <si>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</si>
  <si>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</si>
  <si>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</si>
  <si>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</si>
  <si>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</si>
  <si>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</si>
  <si>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</si>
  <si>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</si>
  <si>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</si>
  <si>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</si>
  <si>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</si>
  <si>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</si>
  <si>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</si>
  <si>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</si>
  <si>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</si>
  <si>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</si>
  <si>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</si>
  <si>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</si>
  <si>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</si>
  <si>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</si>
  <si>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</si>
  <si>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</si>
  <si>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</si>
  <si>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</si>
  <si>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</si>
  <si>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</si>
  <si>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</si>
  <si>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</si>
  <si>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</si>
  <si>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</si>
  <si>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</si>
  <si>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</si>
  <si>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</si>
  <si>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</si>
  <si>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</si>
  <si>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</si>
  <si>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</si>
  <si>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</si>
  <si>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</si>
  <si>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</si>
  <si>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</si>
  <si>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</si>
  <si>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</si>
  <si>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</si>
  <si>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</si>
  <si>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</si>
  <si>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</si>
  <si>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</si>
  <si>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</si>
  <si>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</si>
  <si>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</si>
  <si>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</si>
  <si>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</si>
  <si>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</si>
  <si>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</si>
  <si>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</si>
  <si>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</si>
  <si>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</si>
  <si>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</si>
  <si>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</si>
  <si>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</si>
  <si>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</si>
  <si>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</si>
  <si>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</si>
  <si>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</si>
  <si>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</si>
  <si>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</si>
  <si>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</si>
  <si>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</si>
  <si>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</si>
  <si>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</si>
  <si>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</si>
  <si>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</si>
  <si>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</si>
  <si>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</si>
  <si>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</si>
  <si>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</si>
  <si>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</si>
  <si>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</si>
  <si>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</si>
  <si>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</si>
  <si>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</si>
  <si>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</si>
  <si>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</si>
  <si>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</si>
  <si>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</si>
  <si>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</si>
  <si>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</si>
  <si>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</si>
  <si>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</si>
  <si>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</si>
  <si>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</si>
  <si>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</si>
  <si>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</si>
  <si>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</si>
  <si>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</si>
  <si>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</si>
  <si>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</si>
  <si>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</si>
  <si>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</si>
  <si>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</si>
  <si>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</si>
  <si>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</si>
  <si>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</si>
  <si>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</si>
  <si>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</si>
  <si>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</si>
  <si>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</si>
  <si>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</si>
  <si>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</si>
  <si>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</si>
  <si>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</si>
  <si>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</si>
  <si>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</si>
  <si>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</si>
  <si>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</si>
  <si>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</si>
  <si>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</si>
  <si>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</si>
  <si>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</si>
  <si>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</si>
  <si>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</si>
  <si>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</si>
  <si>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</si>
  <si>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</si>
  <si>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</si>
  <si>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</si>
  <si>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</si>
  <si>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</si>
  <si>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</si>
  <si>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</si>
  <si>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</si>
  <si>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</si>
  <si>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</si>
  <si>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</si>
  <si>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</si>
  <si>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</si>
  <si>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</si>
  <si>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</si>
  <si>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</si>
  <si>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</si>
  <si>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</si>
  <si>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</si>
  <si>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</si>
  <si>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</si>
  <si>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</si>
  <si>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</si>
  <si>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</si>
  <si>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</si>
  <si>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</si>
  <si>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</si>
  <si>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</si>
  <si>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</si>
  <si>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</si>
  <si>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</si>
  <si>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</si>
  <si>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</si>
  <si>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</si>
  <si>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</si>
  <si>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</si>
  <si>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</si>
  <si>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</si>
  <si>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</si>
  <si>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</si>
  <si>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</si>
  <si>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</si>
  <si>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</si>
  <si>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</si>
  <si>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</si>
  <si>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</si>
  <si>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</si>
  <si>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</si>
  <si>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</si>
  <si>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</si>
  <si>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</si>
  <si>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</si>
  <si>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</si>
  <si>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</si>
  <si>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</si>
  <si>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</si>
  <si>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</si>
  <si>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</si>
  <si>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</si>
  <si>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</si>
  <si>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</si>
  <si>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</si>
  <si>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</si>
  <si>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</si>
  <si>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</si>
  <si>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</si>
  <si>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</si>
  <si>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</si>
  <si>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</si>
  <si>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</si>
  <si>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</si>
  <si>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</si>
  <si>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</si>
  <si>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</si>
  <si>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</si>
  <si>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</si>
  <si>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</si>
  <si>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</si>
  <si>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</si>
  <si>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</si>
  <si>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</si>
  <si>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</si>
  <si>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</si>
  <si>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</si>
  <si>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</si>
  <si>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</si>
  <si>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</si>
  <si>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</si>
  <si>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</si>
  <si>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</si>
  <si>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</si>
  <si>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</si>
  <si>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</si>
  <si>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</si>
  <si>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</si>
  <si>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</si>
  <si>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</si>
  <si>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</si>
  <si>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</si>
  <si>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</si>
  <si>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</si>
  <si>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</si>
  <si>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</si>
  <si>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</si>
  <si>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</si>
  <si>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</si>
  <si>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</si>
  <si>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</si>
  <si>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</si>
  <si>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</si>
  <si>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</si>
  <si>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</si>
  <si>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</si>
  <si>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</si>
  <si>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</si>
  <si>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</si>
  <si>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</si>
  <si>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</si>
  <si>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</si>
  <si>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</si>
  <si>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</si>
  <si>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</si>
  <si>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</si>
  <si>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</si>
  <si>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</si>
  <si>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</si>
  <si>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</si>
  <si>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</si>
  <si>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</si>
  <si>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</si>
  <si>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</si>
  <si>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</si>
  <si>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</si>
  <si>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</si>
  <si>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</si>
  <si>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</si>
  <si>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</si>
  <si>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</si>
  <si>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</si>
  <si>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</si>
  <si>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</si>
  <si>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</si>
  <si>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</si>
  <si>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</si>
  <si>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</si>
  <si>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</si>
  <si>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</si>
  <si>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</si>
  <si>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</si>
  <si>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</si>
  <si>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</si>
  <si>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</si>
  <si>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</si>
  <si>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</si>
  <si>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</si>
  <si>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</si>
  <si>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</si>
  <si>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</si>
  <si>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</si>
  <si>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</si>
  <si>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</si>
  <si>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</si>
  <si>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</si>
  <si>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</si>
  <si>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</si>
  <si>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</si>
  <si>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</si>
  <si>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</si>
  <si>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</si>
  <si>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</si>
  <si>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</si>
  <si>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</si>
  <si>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</si>
  <si>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</si>
  <si>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</si>
  <si>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</si>
  <si>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</si>
  <si>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</si>
  <si>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</si>
  <si>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</si>
  <si>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</si>
  <si>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</si>
  <si>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</si>
  <si>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</si>
  <si>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</si>
  <si>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</si>
  <si>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</si>
  <si>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</si>
  <si>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</si>
  <si>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</si>
  <si>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</si>
  <si>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</si>
  <si>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</si>
  <si>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</si>
  <si>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</si>
  <si>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</si>
  <si>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</si>
  <si>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</si>
  <si>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</si>
  <si>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</si>
  <si>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</si>
  <si>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</si>
  <si>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</si>
  <si>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</si>
  <si>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</si>
  <si>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</si>
  <si>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</si>
  <si>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</si>
  <si>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</si>
  <si>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</si>
  <si>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</si>
  <si>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</si>
  <si>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</si>
  <si>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</si>
  <si>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</si>
  <si>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</si>
  <si>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</si>
  <si>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</si>
  <si>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</si>
  <si>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</si>
  <si>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</si>
  <si>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</si>
  <si>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</si>
  <si>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</si>
  <si>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</si>
  <si>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</si>
  <si>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</si>
  <si>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</si>
  <si>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</si>
  <si>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</si>
  <si>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</si>
  <si>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</si>
  <si>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</si>
  <si>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</si>
  <si>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</si>
  <si>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</si>
  <si>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</si>
  <si>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</si>
  <si>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</si>
  <si>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</si>
  <si>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</si>
  <si>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</si>
  <si>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</si>
  <si>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</si>
  <si>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</si>
  <si>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</si>
  <si>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</si>
  <si>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</si>
  <si>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</si>
  <si>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</si>
  <si>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</si>
  <si>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</si>
  <si>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</si>
  <si>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</si>
  <si>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</si>
  <si>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</si>
  <si>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</si>
  <si>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</si>
  <si>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</si>
  <si>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</si>
  <si>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</si>
  <si>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</si>
  <si>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</si>
  <si>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</si>
  <si>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</si>
  <si>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</si>
  <si>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</si>
  <si>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</si>
  <si>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</si>
  <si>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</si>
  <si>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</si>
  <si>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</si>
  <si>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</si>
  <si>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</si>
  <si>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</si>
  <si>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</si>
  <si>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</si>
  <si>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</si>
  <si>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</si>
  <si>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</si>
  <si>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</si>
  <si>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</si>
  <si>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</si>
  <si>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</si>
  <si>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</si>
  <si>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</si>
  <si>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</si>
  <si>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</si>
  <si>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</si>
  <si>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</si>
  <si>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</si>
  <si>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</si>
  <si>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</si>
  <si>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</si>
  <si>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</si>
  <si>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</si>
  <si>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</si>
  <si>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</si>
  <si>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</si>
  <si>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</si>
  <si>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</si>
  <si>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</si>
  <si>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</si>
  <si>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</si>
  <si>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</si>
  <si>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</si>
  <si>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</si>
  <si>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</si>
  <si>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</si>
  <si>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</si>
  <si>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</si>
  <si>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</si>
  <si>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</si>
  <si>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</si>
  <si>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</si>
  <si>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</si>
  <si>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</si>
  <si>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</si>
  <si>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</si>
  <si>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</si>
  <si>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</si>
  <si>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</si>
  <si>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</si>
  <si>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</si>
  <si>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</si>
  <si>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</si>
  <si>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</si>
  <si>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</si>
  <si>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</si>
  <si>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</si>
  <si>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</si>
  <si>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</si>
  <si>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</si>
  <si>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</si>
  <si>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</si>
  <si>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</si>
  <si>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</si>
  <si>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</si>
  <si>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</si>
  <si>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</si>
  <si>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</si>
  <si>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</si>
  <si>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</si>
  <si>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</si>
  <si>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</si>
  <si>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</si>
  <si>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</si>
  <si>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</si>
  <si>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</si>
  <si>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</si>
  <si>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</si>
  <si>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</si>
  <si>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</si>
  <si>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</si>
  <si>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</si>
  <si>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</si>
  <si>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</si>
  <si>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</si>
  <si>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</si>
  <si>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</si>
  <si>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</si>
  <si>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</si>
  <si>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</si>
  <si>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</si>
  <si>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</si>
  <si>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</si>
  <si>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</si>
  <si>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</si>
  <si>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</si>
  <si>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</si>
  <si>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</si>
  <si>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</si>
  <si>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</si>
  <si>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</si>
  <si>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</si>
  <si>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</si>
  <si>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</si>
  <si>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</si>
  <si>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</si>
  <si>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</si>
  <si>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</si>
  <si>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</si>
  <si>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</si>
  <si>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</si>
  <si>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</si>
  <si>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</si>
  <si>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</si>
  <si>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</si>
  <si>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</si>
  <si>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</si>
  <si>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</si>
  <si>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</si>
  <si>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</si>
  <si>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</si>
  <si>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</si>
  <si>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</si>
  <si>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</si>
  <si>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</si>
  <si>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</si>
  <si>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</si>
  <si>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</si>
  <si>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</si>
  <si>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</si>
  <si>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</si>
  <si>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</si>
  <si>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</si>
  <si>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</si>
  <si>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</si>
  <si>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</si>
  <si>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</si>
  <si>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</si>
  <si>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</si>
  <si>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</si>
  <si>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</si>
  <si>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</si>
  <si>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</si>
  <si>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</si>
  <si>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</si>
  <si>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</si>
  <si>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</si>
  <si>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</si>
  <si>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</si>
  <si>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</si>
  <si>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</si>
  <si>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</si>
  <si>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</si>
  <si>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</si>
  <si>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</si>
  <si>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</si>
  <si>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</si>
  <si>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</si>
  <si>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</si>
  <si>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</si>
  <si>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</si>
  <si>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</si>
  <si>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</si>
  <si>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</si>
  <si>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</si>
  <si>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</si>
  <si>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</si>
  <si>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</si>
  <si>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</si>
  <si>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</si>
  <si>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</si>
  <si>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</si>
  <si>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</si>
  <si>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</si>
  <si>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</si>
  <si>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</si>
  <si>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</si>
  <si>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</si>
  <si>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</si>
  <si>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</si>
  <si>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</si>
  <si>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</si>
  <si>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</si>
  <si>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</si>
  <si>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</si>
  <si>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</si>
  <si>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</si>
  <si>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</si>
  <si>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</si>
  <si>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</si>
  <si>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</si>
  <si>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</si>
  <si>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</si>
  <si>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</si>
  <si>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</si>
  <si>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</si>
  <si>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</si>
  <si>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</si>
  <si>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</si>
  <si>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</si>
  <si>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</si>
  <si>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</si>
  <si>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</si>
  <si>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</si>
  <si>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</si>
  <si>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</si>
  <si>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</si>
  <si>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</si>
  <si>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</si>
  <si>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</si>
  <si>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</si>
  <si>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</si>
  <si>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</si>
  <si>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</si>
  <si>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</si>
  <si>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</si>
  <si>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</si>
  <si>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</si>
  <si>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</si>
  <si>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</si>
  <si>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</si>
  <si>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</si>
  <si>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</si>
  <si>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</si>
  <si>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</si>
  <si>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</si>
  <si>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</si>
  <si>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</si>
  <si>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</si>
  <si>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</si>
  <si>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</si>
  <si>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</si>
  <si>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</si>
  <si>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</si>
  <si>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</si>
  <si>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</si>
  <si>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</si>
  <si>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</si>
  <si>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</si>
  <si>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</si>
  <si>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</si>
  <si>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</si>
  <si>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</si>
  <si>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</si>
  <si>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</si>
  <si>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</si>
  <si>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</si>
  <si>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</si>
  <si>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</si>
  <si>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</si>
  <si>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</si>
  <si>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</si>
  <si>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</si>
  <si>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</si>
  <si>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</si>
  <si>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</si>
  <si>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</si>
  <si>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</si>
  <si>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</si>
  <si>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</si>
  <si>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</si>
  <si>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</si>
  <si>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</si>
  <si>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</si>
  <si>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</si>
  <si>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</si>
  <si>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</si>
  <si>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</si>
  <si>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</si>
  <si>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</si>
  <si>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</si>
  <si>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</si>
  <si>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</si>
  <si>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</si>
  <si>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</si>
  <si>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</si>
  <si>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</si>
  <si>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</si>
  <si>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</si>
  <si>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</si>
  <si>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</si>
  <si>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</si>
  <si>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</si>
  <si>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</si>
  <si>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</si>
  <si>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</si>
  <si>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</si>
  <si>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</si>
  <si>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</si>
  <si>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</si>
  <si>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</si>
  <si>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</si>
  <si>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</si>
  <si>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</si>
  <si>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</si>
  <si>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</si>
  <si>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</si>
  <si>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</si>
  <si>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</si>
  <si>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</si>
  <si>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</si>
  <si>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</si>
  <si>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</si>
  <si>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</si>
  <si>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</si>
  <si>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</si>
  <si>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</si>
  <si>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</si>
  <si>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</si>
  <si>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</si>
  <si>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</si>
  <si>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</si>
  <si>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</si>
  <si>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</si>
  <si>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</si>
  <si>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</si>
  <si>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</si>
  <si>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</si>
  <si>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</si>
  <si>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</si>
  <si>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</si>
  <si>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</si>
  <si>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</si>
  <si>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</si>
  <si>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</si>
  <si>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</si>
  <si>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</si>
  <si>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</si>
  <si>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</si>
  <si>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</si>
  <si>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</si>
  <si>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</si>
  <si>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</si>
  <si>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</si>
  <si>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</si>
  <si>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</si>
  <si>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</si>
  <si>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</si>
  <si>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</si>
  <si>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</si>
  <si>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</si>
  <si>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</si>
  <si>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</si>
  <si>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</si>
  <si>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</si>
  <si>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</si>
  <si>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</si>
  <si>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</si>
  <si>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</si>
  <si>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</si>
  <si>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</si>
  <si>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</si>
  <si>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</si>
  <si>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</si>
  <si>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</si>
  <si>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</si>
  <si>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</si>
  <si>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</si>
  <si>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</si>
  <si>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</si>
  <si>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</si>
  <si>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</si>
  <si>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</si>
  <si>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</si>
  <si>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</si>
  <si>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</si>
  <si>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</si>
  <si>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</si>
  <si>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</si>
  <si>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</si>
  <si>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</si>
  <si>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</si>
  <si>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</si>
  <si>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</si>
  <si>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</si>
  <si>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</si>
  <si>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</si>
  <si>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</si>
  <si>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</si>
  <si>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</si>
  <si>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</si>
  <si>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</si>
  <si>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</si>
  <si>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</si>
  <si>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</si>
  <si>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</si>
  <si>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</si>
  <si>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</si>
  <si>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</si>
  <si>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</si>
  <si>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</si>
  <si>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</si>
  <si>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</si>
  <si>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</si>
  <si>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</si>
  <si>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</si>
  <si>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</si>
  <si>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</si>
  <si>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</si>
  <si>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</si>
  <si>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</si>
  <si>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</si>
  <si>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</si>
  <si>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</si>
  <si>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</si>
  <si>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</si>
  <si>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</si>
  <si>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</si>
  <si>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</si>
  <si>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</si>
  <si>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</si>
  <si>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</si>
  <si>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</si>
  <si>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</si>
  <si>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</si>
  <si>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</si>
  <si>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</si>
  <si>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</si>
  <si>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</si>
  <si>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</si>
  <si>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</si>
  <si>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</si>
  <si>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</si>
  <si>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</si>
  <si>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</si>
  <si>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</si>
  <si>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</si>
  <si>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</si>
  <si>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</si>
  <si>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</si>
  <si>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</si>
  <si>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</si>
  <si>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</si>
  <si>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</si>
  <si>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</si>
  <si>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</si>
  <si>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</si>
  <si>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</si>
  <si>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</si>
  <si>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</si>
  <si>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</si>
  <si>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</si>
  <si>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</si>
  <si>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</si>
  <si>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</si>
  <si>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</si>
  <si>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</si>
  <si>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</si>
  <si>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</si>
  <si>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</si>
  <si>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</si>
  <si>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</si>
  <si>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</si>
  <si>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</si>
  <si>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</si>
  <si>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</si>
  <si>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</si>
  <si>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</si>
  <si>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</si>
  <si>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</si>
  <si>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</si>
  <si>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</si>
  <si>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</si>
  <si>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</si>
  <si>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</si>
  <si>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</si>
  <si>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</si>
  <si>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</si>
  <si>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</si>
  <si>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</si>
  <si>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</si>
  <si>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</si>
  <si>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</si>
  <si>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</si>
  <si>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</si>
  <si>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</si>
  <si>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</si>
  <si>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</si>
  <si>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</si>
  <si>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</si>
  <si>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</si>
  <si>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</si>
  <si>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</si>
  <si>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</si>
  <si>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</si>
  <si>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</si>
  <si>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</si>
  <si>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</si>
  <si>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</si>
  <si>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</si>
  <si>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</si>
  <si>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</si>
  <si>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</si>
  <si>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</si>
  <si>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</si>
  <si>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</si>
  <si>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</si>
  <si>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</si>
  <si>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</si>
  <si>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</si>
  <si>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</si>
  <si>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</si>
  <si>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</si>
  <si>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</si>
  <si>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</si>
  <si>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</si>
  <si>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</si>
  <si>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</si>
  <si>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</si>
  <si>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</si>
  <si>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</si>
  <si>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</si>
  <si>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</si>
  <si>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</si>
  <si>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</si>
  <si>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</si>
  <si>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</si>
  <si>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</si>
  <si>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</si>
  <si>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</si>
  <si>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</si>
  <si>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</si>
  <si>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</si>
  <si>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</si>
  <si>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</si>
  <si>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</si>
  <si>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</si>
  <si>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</si>
  <si>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</si>
  <si>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</si>
  <si>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</si>
  <si>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</si>
  <si>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</si>
  <si>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</si>
  <si>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</si>
  <si>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</si>
  <si>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</si>
  <si>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</si>
  <si>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</si>
  <si>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</si>
  <si>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</si>
  <si>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</si>
  <si>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</si>
  <si>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</si>
  <si>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</si>
  <si>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</si>
  <si>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</si>
  <si>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</si>
  <si>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</si>
  <si>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</si>
  <si>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</si>
  <si>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</si>
  <si>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</si>
  <si>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</si>
  <si>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</si>
  <si>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</si>
  <si>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</si>
  <si>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</si>
  <si>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</si>
  <si>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</si>
  <si>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</si>
  <si>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</si>
  <si>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</si>
  <si>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</si>
  <si>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</si>
  <si>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</si>
  <si>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</si>
  <si>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</si>
  <si>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</si>
  <si>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</si>
  <si>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</si>
  <si>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</si>
  <si>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</si>
  <si>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</si>
  <si>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</si>
  <si>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</si>
  <si>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</si>
  <si>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</si>
  <si>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</si>
  <si>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</si>
  <si>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</si>
  <si>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</si>
  <si>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</si>
  <si>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</si>
  <si>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</si>
  <si>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</si>
  <si>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</si>
  <si>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</si>
  <si>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</si>
  <si>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</si>
  <si>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</si>
  <si>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</si>
  <si>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</si>
  <si>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</si>
  <si>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</si>
  <si>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</si>
  <si>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</si>
  <si>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</si>
  <si>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</si>
  <si>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</si>
  <si>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</si>
  <si>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</si>
  <si>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</si>
  <si>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</si>
  <si>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</si>
  <si>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</si>
  <si>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</si>
  <si>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</si>
  <si>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</si>
  <si>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</si>
  <si>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</si>
  <si>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</si>
  <si>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</si>
  <si>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</si>
  <si>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</si>
  <si>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</si>
  <si>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</si>
  <si>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</si>
  <si>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</si>
  <si>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</si>
  <si>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</si>
  <si>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</si>
  <si>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</si>
  <si>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</si>
  <si>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</si>
  <si>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</si>
  <si>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</si>
  <si>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</si>
  <si>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</si>
  <si>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</si>
  <si>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</si>
  <si>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</si>
  <si>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</si>
  <si>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</si>
  <si>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</si>
  <si>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</si>
  <si>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</si>
  <si>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</si>
  <si>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</si>
  <si>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</si>
  <si>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</si>
  <si>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</si>
  <si>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</si>
  <si>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</si>
  <si>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</si>
  <si>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</si>
  <si>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</si>
  <si>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</si>
  <si>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</si>
  <si>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</si>
  <si>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</si>
  <si>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</si>
  <si>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</si>
  <si>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</si>
  <si>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</si>
  <si>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</si>
  <si>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</si>
  <si>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</si>
  <si>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</si>
  <si>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</si>
  <si>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</si>
  <si>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</si>
  <si>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</si>
  <si>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</si>
  <si>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</si>
  <si>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</si>
  <si>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</si>
  <si>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</si>
  <si>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</si>
  <si>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</si>
  <si>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</si>
  <si>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</si>
  <si>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</si>
  <si>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</si>
  <si>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</si>
  <si>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</si>
  <si>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</si>
  <si>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</si>
  <si>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</si>
  <si>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</si>
  <si>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</si>
  <si>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</si>
  <si>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</si>
  <si>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</si>
  <si>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</si>
  <si>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</si>
  <si>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</si>
  <si>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</si>
  <si>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</si>
  <si>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</si>
  <si>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</si>
  <si>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</si>
  <si>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</si>
  <si>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</si>
  <si>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</si>
  <si>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</si>
  <si>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</si>
  <si>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</si>
  <si>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</si>
  <si>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</si>
  <si>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</si>
  <si>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</si>
  <si>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</si>
  <si>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</si>
  <si>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</si>
  <si>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</si>
  <si>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</si>
  <si>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</si>
  <si>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</si>
  <si>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</si>
  <si>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</si>
  <si>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</si>
  <si>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</si>
  <si>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</si>
  <si>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</si>
  <si>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</si>
  <si>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</si>
  <si>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</si>
  <si>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</si>
  <si>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</si>
  <si>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</si>
  <si>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</si>
  <si>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</si>
  <si>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</si>
  <si>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</si>
  <si>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</si>
  <si>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</si>
  <si>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</si>
  <si>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</si>
  <si>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</si>
  <si>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</si>
  <si>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</si>
  <si>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</si>
  <si>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</si>
  <si>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</si>
  <si>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</si>
  <si>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</si>
  <si>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</si>
  <si>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</si>
  <si>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</si>
  <si>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</si>
  <si>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</si>
  <si>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</si>
  <si>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</si>
  <si>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</si>
  <si>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</si>
  <si>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</si>
  <si>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</si>
  <si>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</si>
  <si>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</si>
  <si>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</si>
  <si>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</si>
  <si>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</si>
  <si>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</si>
  <si>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</si>
  <si>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</si>
  <si>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</si>
  <si>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</si>
  <si>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</si>
  <si>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</si>
  <si>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</si>
  <si>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</si>
  <si>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</si>
  <si>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</si>
  <si>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</si>
  <si>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</si>
  <si>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</si>
  <si>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</si>
  <si>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</si>
  <si>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</si>
  <si>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</si>
  <si>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</si>
  <si>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</si>
  <si>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</si>
  <si>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</si>
  <si>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</si>
  <si>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</si>
  <si>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</si>
  <si>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</si>
  <si>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</si>
  <si>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</si>
  <si>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</si>
  <si>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</si>
  <si>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</si>
  <si>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</si>
  <si>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</si>
  <si>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</si>
  <si>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</si>
  <si>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</si>
  <si>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</si>
  <si>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</si>
  <si>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</si>
  <si>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</si>
  <si>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</si>
  <si>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</si>
  <si>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</si>
  <si>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</si>
  <si>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</si>
  <si>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</si>
  <si>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</si>
  <si>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</si>
  <si>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</si>
  <si>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</si>
  <si>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</si>
  <si>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</si>
  <si>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</si>
  <si>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</si>
  <si>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</si>
  <si>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</si>
  <si>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</si>
  <si>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</si>
  <si>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</si>
  <si>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</si>
  <si>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</si>
  <si>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</si>
  <si>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</si>
  <si>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</si>
  <si>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</si>
  <si>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</si>
  <si>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</si>
  <si>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</si>
  <si>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</si>
  <si>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</si>
  <si>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</si>
  <si>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</si>
  <si>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</si>
  <si>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</si>
  <si>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</si>
  <si>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</si>
  <si>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</si>
  <si>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</si>
  <si>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</si>
  <si>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</si>
  <si>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</si>
  <si>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</si>
  <si>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</si>
  <si>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</si>
  <si>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</si>
  <si>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</si>
  <si>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</si>
  <si>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</si>
  <si>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</si>
  <si>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</si>
  <si>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</si>
  <si>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</si>
  <si>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</si>
  <si>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</si>
  <si>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</si>
  <si>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</si>
  <si>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</si>
  <si>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</si>
  <si>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</si>
  <si>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</si>
  <si>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</si>
  <si>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</si>
  <si>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</si>
  <si>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</si>
  <si>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</si>
  <si>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</si>
  <si>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</si>
  <si>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</si>
  <si>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</si>
  <si>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</si>
  <si>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</si>
  <si>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</si>
  <si>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</si>
  <si>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</si>
  <si>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</si>
  <si>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</si>
  <si>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</si>
  <si>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</si>
  <si>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</si>
  <si>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</si>
  <si>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</si>
  <si>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</si>
  <si>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</si>
  <si>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</si>
  <si>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</si>
  <si>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</si>
  <si>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</si>
  <si>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</si>
  <si>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</si>
  <si>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</si>
  <si>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</si>
  <si>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</si>
  <si>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</si>
  <si>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</si>
  <si>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</si>
  <si>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</si>
  <si>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</si>
  <si>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</si>
  <si>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</si>
  <si>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</si>
  <si>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</si>
  <si>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</si>
  <si>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</si>
  <si>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</si>
  <si>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</si>
  <si>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</si>
  <si>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</si>
  <si>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</si>
  <si>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</si>
  <si>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</si>
  <si>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</si>
  <si>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</si>
  <si>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</si>
  <si>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</si>
  <si>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</si>
  <si>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</si>
  <si>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</si>
  <si>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</si>
  <si>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</si>
  <si>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</si>
  <si>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</si>
  <si>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</si>
  <si>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</si>
  <si>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</si>
  <si>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</si>
  <si>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</si>
  <si>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</si>
  <si>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</si>
  <si>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</si>
  <si>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</si>
  <si>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</si>
  <si>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</si>
  <si>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</si>
  <si>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</si>
  <si>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</si>
  <si>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</si>
  <si>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</si>
  <si>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</si>
  <si>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</si>
  <si>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</si>
  <si>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</si>
  <si>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</si>
  <si>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</si>
  <si>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</si>
  <si>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</si>
  <si>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</si>
  <si>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</si>
  <si>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</si>
  <si>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</si>
  <si>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</si>
  <si>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</si>
  <si>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</si>
  <si>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</si>
  <si>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</si>
  <si>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</si>
  <si>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</si>
  <si>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</si>
  <si>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</si>
  <si>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</si>
  <si>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</si>
  <si>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</si>
  <si>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</si>
  <si>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</si>
  <si>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</si>
  <si>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</si>
  <si>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</si>
  <si>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</si>
  <si>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</si>
  <si>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</si>
  <si>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</si>
  <si>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</si>
  <si>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</si>
  <si>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</si>
  <si>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</si>
  <si>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</si>
  <si>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</si>
  <si>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</si>
  <si>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</si>
  <si>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</si>
  <si>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</si>
  <si>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</si>
  <si>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</si>
  <si>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</si>
  <si>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</si>
  <si>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</si>
  <si>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</si>
  <si>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</si>
  <si>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</si>
  <si>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</si>
  <si>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</si>
  <si>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</si>
  <si>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</si>
  <si>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</si>
  <si>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</si>
  <si>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</si>
  <si>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</si>
  <si>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</si>
  <si>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</si>
  <si>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</si>
  <si>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</si>
  <si>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</si>
  <si>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</si>
  <si>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</si>
  <si>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</si>
  <si>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</si>
  <si>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</si>
  <si>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</si>
  <si>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</si>
  <si>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</si>
  <si>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</si>
  <si>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</si>
  <si>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</si>
  <si>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</si>
  <si>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</si>
  <si>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</si>
  <si>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</si>
  <si>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</si>
  <si>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</si>
  <si>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</si>
  <si>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</si>
  <si>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</si>
  <si>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</si>
  <si>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</si>
  <si>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</si>
  <si>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</si>
  <si>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</si>
  <si>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</si>
  <si>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</si>
  <si>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</si>
  <si>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</si>
  <si>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</si>
  <si>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</si>
  <si>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</si>
  <si>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</si>
  <si>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</si>
  <si>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</si>
  <si>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</si>
  <si>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</si>
  <si>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</si>
  <si>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</si>
  <si>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</si>
  <si>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</si>
  <si>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</si>
  <si>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</si>
  <si>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</si>
  <si>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</si>
  <si>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</si>
  <si>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</si>
  <si>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</si>
  <si>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</si>
  <si>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</si>
  <si>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</si>
  <si>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</si>
  <si>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</si>
  <si>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</si>
  <si>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</si>
  <si>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</si>
  <si>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</si>
  <si>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</si>
  <si>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</si>
  <si>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</si>
  <si>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</si>
  <si>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</si>
  <si>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</si>
  <si>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</si>
  <si>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</si>
  <si>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</si>
  <si>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</si>
  <si>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</si>
  <si>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</si>
  <si>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</si>
  <si>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</si>
  <si>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</si>
  <si>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</si>
  <si>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</si>
  <si>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</si>
  <si>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</si>
  <si>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</si>
  <si>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</si>
  <si>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</si>
  <si>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</si>
  <si>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</si>
  <si>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</si>
  <si>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</si>
  <si>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</si>
  <si>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</si>
  <si>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</si>
  <si>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</si>
  <si>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</si>
  <si>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</si>
  <si>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</si>
  <si>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</si>
  <si>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</si>
  <si>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</si>
  <si>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</si>
  <si>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</si>
  <si>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</si>
  <si>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</si>
  <si>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</si>
  <si>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</si>
  <si>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</si>
  <si>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</si>
  <si>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</si>
  <si>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</si>
  <si>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</si>
  <si>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</si>
  <si>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</si>
  <si>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</si>
  <si>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</si>
  <si>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</si>
  <si>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</si>
  <si>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</si>
  <si>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</si>
  <si>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</si>
  <si>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</si>
  <si>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</si>
  <si>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</si>
  <si>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</si>
  <si>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</si>
  <si>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</si>
  <si>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</si>
  <si>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</si>
  <si>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</si>
  <si>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</si>
  <si>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</si>
  <si>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</si>
  <si>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</si>
  <si>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</si>
  <si>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</si>
  <si>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</si>
  <si>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</si>
  <si>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</si>
  <si>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</si>
  <si>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</si>
  <si>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</si>
  <si>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</si>
  <si>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</si>
  <si>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</si>
  <si>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</si>
  <si>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</si>
  <si>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</si>
  <si>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</si>
  <si>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</si>
  <si>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</si>
  <si>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</si>
  <si>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</si>
  <si>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</si>
  <si>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</si>
  <si>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</si>
  <si>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</si>
  <si>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</si>
  <si>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</si>
  <si>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</si>
  <si>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</si>
  <si>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</si>
  <si>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</si>
  <si>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</si>
  <si>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</si>
  <si>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</si>
  <si>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</si>
  <si>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</si>
  <si>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</si>
  <si>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</si>
  <si>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</si>
  <si>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</si>
  <si>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</si>
  <si>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</si>
  <si>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</si>
  <si>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</si>
  <si>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</si>
  <si>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</si>
  <si>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</si>
  <si>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</si>
  <si>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</si>
  <si>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</si>
  <si>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</si>
  <si>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</si>
  <si>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</si>
  <si>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</si>
  <si>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</si>
  <si>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</si>
  <si>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</si>
  <si>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</si>
  <si>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</si>
  <si>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</si>
  <si>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</si>
  <si>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</si>
  <si>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</si>
  <si>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</si>
  <si>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</si>
  <si>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</si>
  <si>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</si>
  <si>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</si>
  <si>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</si>
  <si>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</si>
  <si>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</si>
  <si>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</si>
  <si>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</si>
  <si>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</si>
  <si>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</si>
  <si>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</si>
  <si>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</si>
  <si>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</si>
  <si>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</si>
  <si>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</si>
  <si>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</si>
  <si>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</si>
  <si>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</si>
  <si>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</si>
  <si>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</si>
  <si>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</si>
  <si>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</si>
  <si>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</si>
  <si>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</si>
  <si>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</si>
  <si>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</si>
  <si>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</si>
  <si>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</si>
  <si>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</si>
  <si>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</si>
  <si>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</si>
  <si>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</si>
  <si>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</si>
  <si>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</si>
  <si>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</si>
  <si>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</si>
  <si>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</si>
  <si>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</si>
  <si>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</si>
  <si>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</si>
  <si>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</si>
  <si>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</si>
  <si>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</si>
  <si>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</si>
  <si>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</si>
  <si>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</si>
  <si>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</si>
  <si>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</si>
  <si>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</si>
  <si>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</si>
  <si>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</si>
  <si>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</si>
  <si>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</si>
  <si>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</si>
  <si>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</si>
  <si>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</si>
  <si>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</si>
  <si>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</si>
  <si>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</si>
  <si>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</si>
  <si>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</si>
  <si>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</si>
  <si>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</si>
  <si>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</si>
  <si>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</si>
  <si>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</si>
  <si>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</si>
  <si>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</si>
  <si>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</si>
  <si>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</si>
  <si>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</si>
  <si>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</si>
  <si>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</si>
  <si>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</si>
  <si>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</si>
  <si>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</si>
  <si>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</si>
  <si>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</si>
  <si>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</si>
  <si>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</si>
  <si>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</si>
  <si>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</si>
  <si>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</si>
  <si>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</si>
  <si>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</si>
  <si>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</si>
  <si>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</si>
  <si>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</si>
  <si>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</si>
  <si>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</si>
  <si>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</si>
  <si>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</si>
  <si>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</si>
  <si>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</si>
  <si>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</si>
  <si>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</si>
  <si>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</si>
  <si>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</si>
  <si>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</si>
  <si>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</si>
  <si>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</si>
  <si>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</si>
  <si>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</si>
  <si>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</si>
  <si>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</si>
  <si>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</si>
  <si>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</si>
  <si>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</si>
  <si>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</si>
  <si>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</si>
  <si>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</si>
  <si>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</si>
  <si>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</si>
  <si>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</si>
  <si>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</si>
  <si>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</si>
  <si>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</si>
  <si>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</si>
  <si>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</si>
  <si>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</si>
  <si>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</si>
  <si>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</si>
  <si>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</si>
  <si>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</si>
  <si>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</si>
  <si>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</si>
  <si>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</si>
  <si>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</si>
  <si>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</si>
  <si>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</si>
  <si>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</si>
  <si>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</si>
  <si>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</si>
  <si>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</si>
  <si>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</si>
  <si>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</si>
  <si>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</si>
  <si>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</si>
  <si>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</si>
  <si>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</si>
  <si>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</si>
  <si>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</si>
  <si>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</si>
  <si>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</si>
  <si>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</si>
  <si>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</si>
  <si>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</si>
  <si>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</si>
  <si>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</si>
  <si>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</si>
  <si>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</si>
  <si>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</si>
  <si>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</si>
  <si>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</si>
  <si>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</si>
  <si>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</si>
  <si>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</si>
  <si>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</si>
  <si>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</si>
  <si>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</si>
  <si>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</si>
  <si>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</si>
  <si>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</si>
  <si>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</si>
  <si>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</si>
  <si>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</si>
  <si>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</si>
  <si>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</si>
  <si>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</si>
  <si>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</si>
  <si>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</si>
  <si>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</si>
  <si>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</si>
  <si>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</si>
  <si>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</si>
  <si>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</si>
  <si>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</si>
  <si>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</si>
  <si>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</si>
  <si>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</si>
  <si>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</si>
  <si>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</si>
  <si>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</si>
  <si>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</si>
  <si>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</si>
  <si>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</si>
  <si>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</si>
  <si>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</si>
  <si>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</si>
  <si>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</si>
  <si>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</si>
  <si>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</si>
  <si>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</si>
  <si>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</si>
  <si>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</si>
  <si>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</si>
  <si>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</si>
  <si>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</si>
  <si>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</si>
  <si>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</si>
  <si>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</si>
  <si>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</si>
  <si>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</si>
  <si>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</si>
  <si>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</si>
  <si>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</si>
  <si>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</si>
  <si>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</si>
  <si>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</si>
  <si>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</si>
  <si>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</si>
  <si>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</si>
  <si>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</si>
  <si>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</si>
  <si>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</si>
  <si>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</si>
  <si>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</si>
  <si>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</si>
  <si>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</si>
  <si>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</si>
  <si>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</si>
  <si>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</si>
  <si>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</si>
  <si>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</si>
  <si>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</si>
  <si>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</si>
  <si>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</si>
  <si>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</si>
  <si>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</si>
  <si>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</si>
  <si>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</si>
  <si>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</si>
  <si>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</si>
  <si>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</si>
  <si>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</si>
  <si>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</si>
  <si>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</si>
  <si>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</si>
  <si>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</si>
  <si>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</si>
  <si>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</si>
  <si>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</si>
  <si>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</si>
  <si>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</si>
  <si>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</si>
  <si>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</si>
  <si>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</si>
  <si>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</si>
  <si>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</si>
  <si>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</si>
  <si>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</si>
  <si>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</si>
  <si>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</si>
  <si>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</si>
  <si>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</si>
  <si>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</si>
  <si>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</si>
  <si>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</si>
  <si>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</si>
  <si>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</si>
  <si>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</si>
  <si>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</si>
  <si>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</si>
  <si>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</si>
  <si>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</si>
  <si>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</si>
  <si>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</si>
  <si>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</si>
  <si>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</si>
  <si>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</si>
  <si>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</si>
  <si>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</si>
  <si>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</si>
  <si>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</si>
  <si>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</si>
  <si>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</si>
  <si>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</si>
  <si>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</si>
  <si>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</si>
  <si>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</si>
  <si>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</si>
  <si>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</si>
  <si>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</si>
  <si>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</si>
  <si>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</si>
  <si>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</si>
  <si>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</si>
  <si>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</si>
  <si>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</si>
  <si>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</si>
  <si>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</si>
  <si>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</si>
  <si>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</si>
  <si>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</si>
  <si>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</si>
  <si>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</si>
  <si>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</si>
  <si>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</si>
  <si>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</si>
  <si>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</si>
  <si>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</si>
  <si>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</si>
  <si>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</si>
  <si>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</si>
  <si>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</si>
  <si>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</si>
  <si>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</si>
  <si>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</si>
  <si>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</si>
  <si>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</si>
  <si>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</si>
  <si>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</si>
  <si>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</si>
  <si>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</si>
  <si>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</si>
  <si>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</si>
  <si>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</si>
  <si>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</si>
  <si>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</si>
  <si>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</si>
  <si>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</si>
  <si>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</si>
  <si>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</si>
  <si>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</si>
  <si>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</si>
  <si>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</si>
  <si>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</si>
  <si>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</si>
  <si>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</si>
  <si>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</si>
  <si>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</si>
  <si>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</si>
  <si>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</si>
  <si>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</si>
  <si>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</si>
  <si>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</si>
  <si>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</si>
  <si>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</si>
  <si>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</si>
  <si>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</si>
  <si>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</si>
  <si>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</si>
  <si>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</si>
  <si>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</si>
  <si>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</si>
  <si>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</si>
  <si>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</si>
  <si>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</si>
  <si>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</si>
  <si>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</si>
  <si>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</si>
  <si>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</si>
  <si>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</si>
  <si>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</si>
  <si>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</si>
  <si>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</si>
  <si>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</si>
  <si>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</si>
  <si>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</si>
  <si>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</si>
  <si>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</si>
  <si>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</si>
  <si>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</si>
  <si>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</si>
  <si>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</si>
  <si>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</si>
  <si>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</si>
  <si>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</si>
  <si>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</si>
  <si>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</si>
  <si>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</si>
  <si>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</si>
  <si>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</si>
  <si>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</si>
  <si>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</si>
  <si>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</si>
  <si>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</si>
  <si>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</si>
  <si>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</si>
  <si>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</si>
  <si>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</si>
  <si>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</si>
  <si>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</si>
  <si>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</si>
  <si>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</si>
  <si>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</si>
  <si>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</si>
  <si>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</si>
  <si>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</si>
  <si>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</si>
  <si>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</si>
  <si>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</si>
  <si>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</si>
  <si>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</si>
  <si>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</si>
  <si>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</si>
  <si>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</si>
  <si>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</si>
  <si>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</si>
  <si>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</si>
  <si>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</si>
  <si>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</si>
  <si>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</si>
  <si>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</si>
  <si>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</si>
  <si>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</si>
  <si>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</si>
  <si>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</si>
  <si>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</si>
  <si>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</si>
  <si>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</si>
  <si>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</si>
  <si>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</si>
  <si>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</si>
  <si>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</si>
  <si>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</si>
  <si>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</si>
  <si>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</si>
  <si>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</si>
  <si>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</si>
  <si>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</si>
  <si>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</si>
  <si>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</si>
  <si>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</si>
  <si>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</si>
  <si>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</si>
  <si>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</si>
  <si>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</si>
  <si>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</si>
  <si>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</si>
  <si>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</si>
  <si>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</si>
  <si>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</si>
  <si>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</si>
  <si>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</si>
  <si>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</si>
  <si>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</si>
  <si>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</si>
  <si>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</si>
  <si>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</si>
  <si>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</si>
  <si>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</si>
  <si>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</si>
  <si>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</si>
  <si>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</si>
  <si>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</si>
  <si>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</si>
  <si>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</si>
  <si>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</si>
  <si>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</si>
  <si>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</si>
  <si>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</si>
  <si>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</si>
  <si>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</si>
  <si>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</si>
  <si>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</si>
  <si>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</si>
  <si>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</si>
  <si>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</si>
  <si>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</si>
  <si>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</si>
  <si>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</si>
  <si>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</si>
  <si>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</si>
  <si>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</si>
  <si>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</si>
  <si>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</si>
  <si>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</si>
  <si>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</si>
  <si>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</si>
  <si>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</si>
  <si>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</si>
  <si>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</si>
  <si>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</si>
  <si>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</si>
  <si>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</si>
  <si>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</si>
  <si>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</si>
  <si>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</si>
  <si>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</si>
  <si>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</si>
  <si>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</si>
  <si>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</si>
  <si>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</si>
  <si>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</si>
  <si>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</si>
  <si>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</si>
  <si>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</si>
  <si>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</si>
  <si>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</si>
  <si>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</si>
  <si>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</si>
  <si>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</si>
  <si>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</si>
  <si>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</si>
  <si>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</si>
  <si>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</si>
  <si>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</si>
  <si>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</si>
  <si>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</si>
  <si>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</si>
  <si>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</si>
  <si>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</si>
  <si>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</si>
  <si>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</si>
  <si>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</si>
  <si>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</si>
  <si>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</si>
  <si>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</si>
  <si>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</si>
  <si>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</si>
  <si>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</si>
  <si>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</si>
  <si>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</si>
  <si>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</si>
  <si>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</si>
  <si>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</si>
  <si>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</si>
  <si>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</si>
  <si>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</si>
  <si>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</si>
  <si>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</si>
  <si>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</si>
  <si>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</si>
  <si>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</si>
  <si>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</si>
  <si>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</si>
  <si>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</si>
  <si>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</si>
  <si>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</si>
  <si>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</si>
  <si>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</si>
  <si>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</si>
  <si>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</si>
  <si>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</si>
  <si>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</si>
  <si>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</si>
  <si>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</si>
  <si>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</si>
  <si>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</si>
  <si>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</si>
  <si>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</si>
  <si>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</si>
  <si>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</si>
  <si>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</si>
  <si>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</si>
  <si>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</si>
  <si>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</si>
  <si>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</si>
  <si>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</si>
  <si>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</si>
  <si>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</si>
  <si>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</si>
  <si>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</si>
  <si>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</si>
  <si>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</si>
  <si>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</si>
  <si>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</si>
  <si>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</si>
  <si>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</si>
  <si>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</si>
  <si>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</si>
  <si>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</si>
  <si>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</si>
  <si>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</si>
  <si>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</si>
  <si>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</si>
  <si>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</si>
  <si>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</si>
  <si>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</si>
  <si>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</si>
  <si>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</si>
  <si>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</si>
  <si>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</si>
  <si>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</si>
  <si>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</si>
  <si>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</si>
  <si>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</si>
  <si>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</si>
  <si>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</si>
  <si>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</si>
  <si>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</si>
  <si>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</si>
  <si>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</si>
  <si>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</si>
  <si>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</si>
  <si>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</si>
  <si>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</si>
  <si>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</si>
  <si>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</si>
  <si>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</si>
  <si>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</si>
  <si>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</si>
  <si>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</si>
  <si>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</si>
  <si>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</si>
  <si>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</si>
  <si>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</si>
  <si>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</si>
  <si>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</si>
  <si>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</si>
  <si>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</si>
  <si>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</si>
  <si>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</si>
  <si>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</si>
  <si>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</si>
  <si>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</si>
  <si>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</si>
  <si>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</si>
  <si>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</si>
  <si>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</si>
  <si>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</si>
  <si>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</si>
  <si>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</si>
  <si>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</si>
  <si>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</si>
  <si>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</si>
  <si>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</si>
  <si>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</si>
  <si>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</si>
  <si>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</si>
  <si>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</si>
  <si>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</si>
  <si>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</si>
  <si>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</si>
  <si>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</si>
  <si>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</si>
  <si>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</si>
  <si>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</si>
  <si>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</si>
  <si>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</si>
  <si>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</si>
  <si>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</si>
  <si>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</si>
  <si>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</si>
  <si>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</si>
  <si>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</si>
  <si>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</si>
  <si>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</si>
  <si>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</si>
  <si>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</si>
  <si>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</si>
  <si>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</si>
  <si>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</si>
  <si>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</si>
  <si>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</si>
  <si>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</si>
  <si>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</si>
  <si>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</si>
  <si>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</si>
  <si>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</si>
  <si>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</si>
  <si>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</si>
  <si>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</si>
  <si>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</si>
  <si>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</si>
  <si>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</si>
  <si>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</si>
  <si>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</si>
  <si>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</si>
  <si>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</si>
  <si>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</si>
  <si>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</si>
  <si>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</si>
  <si>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</si>
  <si>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</si>
  <si>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</si>
  <si>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</si>
  <si>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</si>
  <si>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</si>
  <si>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</si>
  <si>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</si>
  <si>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</si>
  <si>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</si>
  <si>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</si>
  <si>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</si>
  <si>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</si>
  <si>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</si>
  <si>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</si>
  <si>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</si>
  <si>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</si>
  <si>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</si>
  <si>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</si>
  <si>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</si>
  <si>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</si>
  <si>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</si>
  <si>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</si>
  <si>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</si>
  <si>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</si>
  <si>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</si>
  <si>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</si>
  <si>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</si>
  <si>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</si>
  <si>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</si>
  <si>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</si>
  <si>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</si>
  <si>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</si>
  <si>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</si>
  <si>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</si>
  <si>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</si>
  <si>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</si>
  <si>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</si>
  <si>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</si>
  <si>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</si>
  <si>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</si>
  <si>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</si>
  <si>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</si>
  <si>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</si>
  <si>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</si>
  <si>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</si>
  <si>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</si>
  <si>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</si>
  <si>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</si>
  <si>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</si>
  <si>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</si>
  <si>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</si>
  <si>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</si>
  <si>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</si>
  <si>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</si>
  <si>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</si>
  <si>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</si>
  <si>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</si>
  <si>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</si>
  <si>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</si>
  <si>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</si>
  <si>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</si>
  <si>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</si>
  <si>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</si>
  <si>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</si>
  <si>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</si>
  <si>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</si>
  <si>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</si>
  <si>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</si>
  <si>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</si>
  <si>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</si>
  <si>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</si>
  <si>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</si>
  <si>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</si>
  <si>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</si>
  <si>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</si>
  <si>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</si>
  <si>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</si>
  <si>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</si>
  <si>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</si>
  <si>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</si>
  <si>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</si>
  <si>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</si>
  <si>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</si>
  <si>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</si>
  <si>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</si>
  <si>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</si>
  <si>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</si>
  <si>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</si>
  <si>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</si>
  <si>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</si>
  <si>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</si>
  <si>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</si>
  <si>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</si>
  <si>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</si>
  <si>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</si>
  <si>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</si>
  <si>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</si>
  <si>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</si>
  <si>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</si>
  <si>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</si>
  <si>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</si>
  <si>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</si>
  <si>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</si>
  <si>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</si>
  <si>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</si>
  <si>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</si>
  <si>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</si>
  <si>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</si>
  <si>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</si>
  <si>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</si>
  <si>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</si>
  <si>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</si>
  <si>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</si>
  <si>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</si>
  <si>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</si>
  <si>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</si>
  <si>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</si>
  <si>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</si>
  <si>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</si>
  <si>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</si>
  <si>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</si>
  <si>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</si>
  <si>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</si>
  <si>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</si>
  <si>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</si>
  <si>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</si>
  <si>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</si>
  <si>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</si>
  <si>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</si>
  <si>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</si>
  <si>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</si>
  <si>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</si>
  <si>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</si>
  <si>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</si>
  <si>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</si>
  <si>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</si>
  <si>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</si>
  <si>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</si>
  <si>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</si>
  <si>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</si>
  <si>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</si>
  <si>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</si>
  <si>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</si>
  <si>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</si>
  <si>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</si>
  <si>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</si>
  <si>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</si>
  <si>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</si>
  <si>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</si>
  <si>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</si>
  <si>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</si>
  <si>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</si>
  <si>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</si>
  <si>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</si>
  <si>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</si>
  <si>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</si>
  <si>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</si>
  <si>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</si>
  <si>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</si>
  <si>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</si>
  <si>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</si>
  <si>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</si>
  <si>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</si>
  <si>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</si>
  <si>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</si>
  <si>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</si>
  <si>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</si>
  <si>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</si>
  <si>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</si>
  <si>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</si>
  <si>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</si>
  <si>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</si>
  <si>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</si>
  <si>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</si>
  <si>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</si>
  <si>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</si>
  <si>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</si>
  <si>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</si>
  <si>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</si>
  <si>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</si>
  <si>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</si>
  <si>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</si>
  <si>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</si>
  <si>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</si>
  <si>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</si>
  <si>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</si>
  <si>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</si>
  <si>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</si>
  <si>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</si>
  <si>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</si>
  <si>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</si>
  <si>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</si>
  <si>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</si>
  <si>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</si>
  <si>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</si>
  <si>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</si>
  <si>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</si>
  <si>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</si>
  <si>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</si>
  <si>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</si>
  <si>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</si>
  <si>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</si>
  <si>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</si>
  <si>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</si>
  <si>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</si>
  <si>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</si>
  <si>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</si>
  <si>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</si>
  <si>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</si>
  <si>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</si>
  <si>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</si>
  <si>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</si>
  <si>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</si>
  <si>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</si>
  <si>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</si>
  <si>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</si>
  <si>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</si>
  <si>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</si>
  <si>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</si>
  <si>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</si>
  <si>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</si>
  <si>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</si>
  <si>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</si>
  <si>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</si>
  <si>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</si>
  <si>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</si>
  <si>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</si>
  <si>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</si>
  <si>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</si>
  <si>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</si>
  <si>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</si>
  <si>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</si>
  <si>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</si>
  <si>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</si>
  <si>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</si>
  <si>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</si>
  <si>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</si>
  <si>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</si>
  <si>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</si>
  <si>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</si>
  <si>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</si>
  <si>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</si>
  <si>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</si>
  <si>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</si>
  <si>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</si>
  <si>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</si>
  <si>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</si>
  <si>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</si>
  <si>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</si>
  <si>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</si>
  <si>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</si>
  <si>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</si>
  <si>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</si>
  <si>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</si>
  <si>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</si>
  <si>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</si>
  <si>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</si>
  <si>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</si>
  <si>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</si>
  <si>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</si>
  <si>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</si>
  <si>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</si>
  <si>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</si>
  <si>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</si>
  <si>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</si>
  <si>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</si>
  <si>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</si>
  <si>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</si>
  <si>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</si>
  <si>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</si>
  <si>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</si>
  <si>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</si>
  <si>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</si>
  <si>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</si>
  <si>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</si>
  <si>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</si>
  <si>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</si>
  <si>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</si>
  <si>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</si>
  <si>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</si>
  <si>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</si>
  <si>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</si>
  <si>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</si>
  <si>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</si>
  <si>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</si>
  <si>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</si>
  <si>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</si>
  <si>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</si>
  <si>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</si>
  <si>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</si>
  <si>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</si>
  <si>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</si>
  <si>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</si>
  <si>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</si>
  <si>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</si>
  <si>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</si>
  <si>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</si>
  <si>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</si>
  <si>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</si>
  <si>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</si>
  <si>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</si>
  <si>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</si>
  <si>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</si>
  <si>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</si>
  <si>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</si>
  <si>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</si>
  <si>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</si>
  <si>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</si>
  <si>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</si>
  <si>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</si>
  <si>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</si>
  <si>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</si>
  <si>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</si>
  <si>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</si>
  <si>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</si>
  <si>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</si>
  <si>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</si>
  <si>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</si>
  <si>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</si>
  <si>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</si>
  <si>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</si>
  <si>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</si>
  <si>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</si>
  <si>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</si>
  <si>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</si>
  <si>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</si>
  <si>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</si>
  <si>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</si>
  <si>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</si>
  <si>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</si>
  <si>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</si>
  <si>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</si>
  <si>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</si>
  <si>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</si>
  <si>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</si>
  <si>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</si>
  <si>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</si>
  <si>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</si>
  <si>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</si>
  <si>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</si>
  <si>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</si>
  <si>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</si>
  <si>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</si>
  <si>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</si>
  <si>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</si>
  <si>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</si>
  <si>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</si>
  <si>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</si>
  <si>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</si>
  <si>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</si>
  <si>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</si>
  <si>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</si>
  <si>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</si>
  <si>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</si>
  <si>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</si>
  <si>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</si>
  <si>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</si>
  <si>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</si>
  <si>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</si>
  <si>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</si>
  <si>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</si>
  <si>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</si>
  <si>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</si>
  <si>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</si>
  <si>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</si>
  <si>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</si>
  <si>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</si>
  <si>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</si>
  <si>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</si>
  <si>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</si>
  <si>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</si>
  <si>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</si>
  <si>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</si>
  <si>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</si>
  <si>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</si>
  <si>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</si>
  <si>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</si>
  <si>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</si>
  <si>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</si>
  <si>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</si>
  <si>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</si>
  <si>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</si>
  <si>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</si>
  <si>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</si>
  <si>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</si>
  <si>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</si>
  <si>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</si>
  <si>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</si>
  <si>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</si>
  <si>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</si>
  <si>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</si>
  <si>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</si>
  <si>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</si>
  <si>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</si>
  <si>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</si>
  <si>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</si>
  <si>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</si>
  <si>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</si>
  <si>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</si>
  <si>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</si>
  <si>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</si>
  <si>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</si>
  <si>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</si>
  <si>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</si>
  <si>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</si>
  <si>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</si>
  <si>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</si>
  <si>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</si>
  <si>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</si>
  <si>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</si>
  <si>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</si>
  <si>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</si>
  <si>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</si>
  <si>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</si>
  <si>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</si>
  <si>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</si>
  <si>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</si>
  <si>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</si>
  <si>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</si>
  <si>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</si>
  <si>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</si>
  <si>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</si>
  <si>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</si>
  <si>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</si>
  <si>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</si>
  <si>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</si>
  <si>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</si>
  <si>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</si>
  <si>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</si>
  <si>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</si>
  <si>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</si>
  <si>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</si>
  <si>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</si>
  <si>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</si>
  <si>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</si>
  <si>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</si>
  <si>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</si>
  <si>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</si>
  <si>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</si>
  <si>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</si>
  <si>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</si>
  <si>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</si>
  <si>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</si>
  <si>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</si>
  <si>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</si>
  <si>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</si>
  <si>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</si>
  <si>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</si>
  <si>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</si>
  <si>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</si>
  <si>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</si>
  <si>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</si>
  <si>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</si>
  <si>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</si>
  <si>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</si>
  <si>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</si>
  <si>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</si>
  <si>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</si>
  <si>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</si>
  <si>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</si>
  <si>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</si>
  <si>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</si>
  <si>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</si>
  <si>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</si>
  <si>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</si>
  <si>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</si>
  <si>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</si>
  <si>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</si>
  <si>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</si>
  <si>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</si>
  <si>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</si>
  <si>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</si>
  <si>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</si>
  <si>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</si>
  <si>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</si>
  <si>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</si>
  <si>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</si>
  <si>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</si>
  <si>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</si>
  <si>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</si>
  <si>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</si>
  <si>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</si>
  <si>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</si>
  <si>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</si>
  <si>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</si>
  <si>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</si>
  <si>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</si>
  <si>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</si>
  <si>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</si>
  <si>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</si>
  <si>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</si>
  <si>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</si>
  <si>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</si>
  <si>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</si>
  <si>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</si>
  <si>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</si>
  <si>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</si>
  <si>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</si>
  <si>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</si>
  <si>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</si>
  <si>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</si>
  <si>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</si>
  <si>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</si>
  <si>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</si>
  <si>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</si>
  <si>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</si>
  <si>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</si>
  <si>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</si>
  <si>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</si>
  <si>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</si>
  <si>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</si>
  <si>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</si>
  <si>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</si>
  <si>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</si>
  <si>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</si>
  <si>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</si>
  <si>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</si>
  <si>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</si>
  <si>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</si>
  <si>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</si>
  <si>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</si>
  <si>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</si>
  <si>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</si>
  <si>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</si>
  <si>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</si>
  <si>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</si>
  <si>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</si>
  <si>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</si>
  <si>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</si>
  <si>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</si>
  <si>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</si>
  <si>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</si>
  <si>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</si>
  <si>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</si>
  <si>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</si>
  <si>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</si>
  <si>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</si>
  <si>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</si>
  <si>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</si>
  <si>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</si>
  <si>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</si>
  <si>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</si>
  <si>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</si>
  <si>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</si>
  <si>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</si>
  <si>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</si>
  <si>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</si>
  <si>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</si>
  <si>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</si>
  <si>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</si>
  <si>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</si>
  <si>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</si>
  <si>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</si>
  <si>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</si>
  <si>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</si>
  <si>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</si>
  <si>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</si>
  <si>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</si>
  <si>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</si>
  <si>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</si>
  <si>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</si>
  <si>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</si>
  <si>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</si>
  <si>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</si>
  <si>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</si>
  <si>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</si>
  <si>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</si>
  <si>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</si>
  <si>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</si>
  <si>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</si>
  <si>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</si>
  <si>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</si>
  <si>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</si>
  <si>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</si>
  <si>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</si>
  <si>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</si>
  <si>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</si>
  <si>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</si>
  <si>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</si>
  <si>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</si>
  <si>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</si>
  <si>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</si>
  <si>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</si>
  <si>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</si>
  <si>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</si>
  <si>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</si>
  <si>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</si>
  <si>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</si>
  <si>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</si>
  <si>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</si>
  <si>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</si>
  <si>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</si>
  <si>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</si>
  <si>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</si>
  <si>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</si>
  <si>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</si>
  <si>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</si>
  <si>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</si>
  <si>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</si>
  <si>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</si>
  <si>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</si>
  <si>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</si>
  <si>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</si>
  <si>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</si>
  <si>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</si>
  <si>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</si>
  <si>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</si>
  <si>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</si>
  <si>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</si>
  <si>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</si>
  <si>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</si>
  <si>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</si>
  <si>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</si>
  <si>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</si>
  <si>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</si>
  <si>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</si>
  <si>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</si>
  <si>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</si>
  <si>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</si>
  <si>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</si>
  <si>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</si>
  <si>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</si>
  <si>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</si>
  <si>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</si>
  <si>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</si>
  <si>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</si>
  <si>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</si>
  <si>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</si>
  <si>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</si>
  <si>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</si>
  <si>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</si>
  <si>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</si>
  <si>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</si>
  <si>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</si>
  <si>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</si>
  <si>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</si>
  <si>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</si>
  <si>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</si>
  <si>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</si>
  <si>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</si>
  <si>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</si>
  <si>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</si>
  <si>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</si>
  <si>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</si>
  <si>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</si>
  <si>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</si>
  <si>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</si>
  <si>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</si>
  <si>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</si>
  <si>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</si>
  <si>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</si>
  <si>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</si>
  <si>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</si>
  <si>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</si>
  <si>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</si>
  <si>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</si>
  <si>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</si>
  <si>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</si>
  <si>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</si>
  <si>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</si>
  <si>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</si>
  <si>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</si>
  <si>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</si>
  <si>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</si>
  <si>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</si>
  <si>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</si>
  <si>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</si>
  <si>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</si>
  <si>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</si>
  <si>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</si>
  <si>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</si>
  <si>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</si>
  <si>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</si>
  <si>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</si>
  <si>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</si>
  <si>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</si>
  <si>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</si>
  <si>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</si>
  <si>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</si>
  <si>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</si>
  <si>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</si>
  <si>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</si>
  <si>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</si>
  <si>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</si>
  <si>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</si>
  <si>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</si>
  <si>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</si>
  <si>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</si>
  <si>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</si>
  <si>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</si>
  <si>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</si>
  <si>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</si>
  <si>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</si>
  <si>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</si>
  <si>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</si>
  <si>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</si>
  <si>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</si>
  <si>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</si>
  <si>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</si>
  <si>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</si>
  <si>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</si>
  <si>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</si>
  <si>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</si>
  <si>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</si>
  <si>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</si>
  <si>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</si>
  <si>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</si>
  <si>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</si>
  <si>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</si>
  <si>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</si>
  <si>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</si>
  <si>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</si>
  <si>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</si>
  <si>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</si>
  <si>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</si>
  <si>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</si>
  <si>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</si>
  <si>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</si>
  <si>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</si>
  <si>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</si>
  <si>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</si>
  <si>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</si>
  <si>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</si>
  <si>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</si>
  <si>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</si>
  <si>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</si>
  <si>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</si>
  <si>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</si>
  <si>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</si>
  <si>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</si>
  <si>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</si>
  <si>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</si>
  <si>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</si>
  <si>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</si>
  <si>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</si>
  <si>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</si>
  <si>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</si>
  <si>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</si>
  <si>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</si>
  <si>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</si>
  <si>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</si>
  <si>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</si>
  <si>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</si>
  <si>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</si>
  <si>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</si>
  <si>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</si>
  <si>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</si>
  <si>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</si>
  <si>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</si>
  <si>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</si>
  <si>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</si>
  <si>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</si>
  <si>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</si>
  <si>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</si>
  <si>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</si>
  <si>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</si>
  <si>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</si>
  <si>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</si>
  <si>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</si>
  <si>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</si>
  <si>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</si>
  <si>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</si>
  <si>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</si>
  <si>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</si>
  <si>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</si>
  <si>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</si>
  <si>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</si>
  <si>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</si>
  <si>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</si>
  <si>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</si>
  <si>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</si>
  <si>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</si>
  <si>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</si>
  <si>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</si>
  <si>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</si>
  <si>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</si>
  <si>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</si>
  <si>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</si>
  <si>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</si>
  <si>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</si>
  <si>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</si>
  <si>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</si>
  <si>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</si>
  <si>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</si>
  <si>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</si>
  <si>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</si>
  <si>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</si>
  <si>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</si>
  <si>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</si>
  <si>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</si>
  <si>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</si>
  <si>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</si>
  <si>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</si>
  <si>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</si>
  <si>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</si>
  <si>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</si>
  <si>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</si>
  <si>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</si>
  <si>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</si>
  <si>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</si>
  <si>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</si>
  <si>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</si>
  <si>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</si>
  <si>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</si>
  <si>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</si>
  <si>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</si>
  <si>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</si>
  <si>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</si>
  <si>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</si>
  <si>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</si>
  <si>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</si>
  <si>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</si>
  <si>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</si>
  <si>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</si>
  <si>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</si>
  <si>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</si>
  <si>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</si>
  <si>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</si>
  <si>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</si>
  <si>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</si>
  <si>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</si>
  <si>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</si>
  <si>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</si>
  <si>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</si>
  <si>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</si>
  <si>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</si>
  <si>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</si>
  <si>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</si>
  <si>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</si>
  <si>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</si>
  <si>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</si>
  <si>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</si>
  <si>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</si>
  <si>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</si>
  <si>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</si>
  <si>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</si>
  <si>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</si>
  <si>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</si>
  <si>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</si>
  <si>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</si>
  <si>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</si>
  <si>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</si>
  <si>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</si>
  <si>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</si>
  <si>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</si>
  <si>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</si>
  <si>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</si>
  <si>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</si>
  <si>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</si>
  <si>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</si>
  <si>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</si>
  <si>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</si>
  <si>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</si>
  <si>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</si>
  <si>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</si>
  <si>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</si>
  <si>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</si>
  <si>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</si>
  <si>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</si>
  <si>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</si>
  <si>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</si>
  <si>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</si>
  <si>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</si>
  <si>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</si>
  <si>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</si>
  <si>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</si>
  <si>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</si>
  <si>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</si>
  <si>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</si>
  <si>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</si>
  <si>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</si>
  <si>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</si>
  <si>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</si>
  <si>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</si>
  <si>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</si>
  <si>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</si>
  <si>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</si>
  <si>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</si>
  <si>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</si>
  <si>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</si>
  <si>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</si>
  <si>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</si>
  <si>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</si>
  <si>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</si>
  <si>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</si>
  <si>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</si>
  <si>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</si>
  <si>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</si>
  <si>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</si>
  <si>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</si>
  <si>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</si>
  <si>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</si>
  <si>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</si>
  <si>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</si>
  <si>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</si>
  <si>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</si>
  <si>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</si>
  <si>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</si>
  <si>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</si>
  <si>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</si>
  <si>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</si>
  <si>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</si>
  <si>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</si>
  <si>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</si>
  <si>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</si>
  <si>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</si>
  <si>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</si>
  <si>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</si>
  <si>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</si>
  <si>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</si>
  <si>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</si>
  <si>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</si>
  <si>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</si>
  <si>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</si>
  <si>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</si>
  <si>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</si>
  <si>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</si>
  <si>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</si>
  <si>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</si>
  <si>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</si>
  <si>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</si>
  <si>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</si>
  <si>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</si>
  <si>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</si>
  <si>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</si>
  <si>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</si>
  <si>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</si>
  <si>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</si>
  <si>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</si>
  <si>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</si>
  <si>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</si>
  <si>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</si>
  <si>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</si>
  <si>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</si>
  <si>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</si>
  <si>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</si>
  <si>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</si>
  <si>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</si>
  <si>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</si>
  <si>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</si>
  <si>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</si>
  <si>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</si>
  <si>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</si>
  <si>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</si>
  <si>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</si>
  <si>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</si>
  <si>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</si>
  <si>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</si>
  <si>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</si>
  <si>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</si>
  <si>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</si>
  <si>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</si>
  <si>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</si>
  <si>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</si>
  <si>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</si>
  <si>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</si>
  <si>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</si>
  <si>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</si>
  <si>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</si>
  <si>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</si>
  <si>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</si>
  <si>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</si>
  <si>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</si>
  <si>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</si>
  <si>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</si>
  <si>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</si>
  <si>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</si>
  <si>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</si>
  <si>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</si>
  <si>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</si>
  <si>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</si>
  <si>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</si>
  <si>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</si>
  <si>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</si>
  <si>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</si>
  <si>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</si>
  <si>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</si>
  <si>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</si>
  <si>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</si>
  <si>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</si>
  <si>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</si>
  <si>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</si>
  <si>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</si>
  <si>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</si>
  <si>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</si>
  <si>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</si>
  <si>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</si>
  <si>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</si>
  <si>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</si>
  <si>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</si>
  <si>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</si>
  <si>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</si>
  <si>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</si>
  <si>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</si>
  <si>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</si>
  <si>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</si>
  <si>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</si>
  <si>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</si>
  <si>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</si>
  <si>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</si>
  <si>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</si>
  <si>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</si>
  <si>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</si>
  <si>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</si>
  <si>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</si>
  <si>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</si>
  <si>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</si>
  <si>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</si>
  <si>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</si>
  <si>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</si>
  <si>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</si>
  <si>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</si>
  <si>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</si>
  <si>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</si>
  <si>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</si>
  <si>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</si>
  <si>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</si>
  <si>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</si>
  <si>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</si>
  <si>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</si>
  <si>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</si>
  <si>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</si>
  <si>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</si>
  <si>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</si>
  <si>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</si>
  <si>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</si>
  <si>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</si>
  <si>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</si>
  <si>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</si>
  <si>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</si>
  <si>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</si>
  <si>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</si>
  <si>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</si>
  <si>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</si>
  <si>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</si>
  <si>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</si>
  <si>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</si>
  <si>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</si>
  <si>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</si>
  <si>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</si>
  <si>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</si>
  <si>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</si>
  <si>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</si>
  <si>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</si>
  <si>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</si>
  <si>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</si>
  <si>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</si>
  <si>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</si>
  <si>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</si>
  <si>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</si>
  <si>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</si>
  <si>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</si>
  <si>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</si>
  <si>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</si>
  <si>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</si>
  <si>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</si>
  <si>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</si>
  <si>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</si>
  <si>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</si>
  <si>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</si>
  <si>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</si>
  <si>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</si>
  <si>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</si>
  <si>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</si>
  <si>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</si>
  <si>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</si>
  <si>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</si>
  <si>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</si>
  <si>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</si>
  <si>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</si>
  <si>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</si>
  <si>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</si>
  <si>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</si>
  <si>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</si>
  <si>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</si>
  <si>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</si>
  <si>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</si>
  <si>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</si>
  <si>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</si>
  <si>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</si>
  <si>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</si>
  <si>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</si>
  <si>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</si>
  <si>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</si>
  <si>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</si>
  <si>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</si>
  <si>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</si>
  <si>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</si>
  <si>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</si>
  <si>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</si>
  <si>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</si>
  <si>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</si>
  <si>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</si>
  <si>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</si>
  <si>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</si>
  <si>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</si>
  <si>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</si>
  <si>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</si>
  <si>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</si>
  <si>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</si>
  <si>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</si>
  <si>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</si>
  <si>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</si>
  <si>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</si>
  <si>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</si>
  <si>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</si>
  <si>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</si>
  <si>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</si>
  <si>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</si>
  <si>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</si>
  <si>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</si>
  <si>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</si>
  <si>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</si>
  <si>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</si>
  <si>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</si>
  <si>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</si>
  <si>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</si>
  <si>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</si>
  <si>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</si>
  <si>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</si>
  <si>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</si>
  <si>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</si>
  <si>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</si>
  <si>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</si>
  <si>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</si>
  <si>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</si>
  <si>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</si>
  <si>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</si>
  <si>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</si>
  <si>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</si>
  <si>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</si>
  <si>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</si>
  <si>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</si>
  <si>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</si>
  <si>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</si>
  <si>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</si>
  <si>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</si>
  <si>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</si>
  <si>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</si>
  <si>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</si>
  <si>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</si>
  <si>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</si>
  <si>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</si>
  <si>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</si>
  <si>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</si>
  <si>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</si>
  <si>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</si>
  <si>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</si>
  <si>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</si>
  <si>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</si>
  <si>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</si>
  <si>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</si>
  <si>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</si>
  <si>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</si>
  <si>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</si>
  <si>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</si>
  <si>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</si>
  <si>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</si>
  <si>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</si>
  <si>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</si>
  <si>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</si>
  <si>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</si>
  <si>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</si>
  <si>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</si>
  <si>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</si>
  <si>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</si>
  <si>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</si>
  <si>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</si>
  <si>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</si>
  <si>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</si>
  <si>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</si>
  <si>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</si>
  <si>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</si>
  <si>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</si>
  <si>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</si>
  <si>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</si>
  <si>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</si>
  <si>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</si>
  <si>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</si>
  <si>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</si>
  <si>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</si>
  <si>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</si>
  <si>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</si>
  <si>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</si>
  <si>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</si>
  <si>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</si>
  <si>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</si>
  <si>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</si>
  <si>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</si>
  <si>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</si>
  <si>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</si>
  <si>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</si>
  <si>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</si>
  <si>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</si>
  <si>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</si>
  <si>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</si>
  <si>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</si>
  <si>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</si>
  <si>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</si>
  <si>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</si>
  <si>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</si>
  <si>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</si>
  <si>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</si>
  <si>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</si>
  <si>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</si>
  <si>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</si>
  <si>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</si>
  <si>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</si>
  <si>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</si>
  <si>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</si>
  <si>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</si>
  <si>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</si>
  <si>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</si>
  <si>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</si>
  <si>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</si>
  <si>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</si>
  <si>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</si>
  <si>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</si>
  <si>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</si>
  <si>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</si>
  <si>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</si>
  <si>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</si>
  <si>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</si>
  <si>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</si>
  <si>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</si>
  <si>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</si>
  <si>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</si>
  <si>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</si>
  <si>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</si>
  <si>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</si>
  <si>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</si>
  <si>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</si>
  <si>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</si>
  <si>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</si>
  <si>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</si>
  <si>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</si>
  <si>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</si>
  <si>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</si>
  <si>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</si>
  <si>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</si>
  <si>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</si>
  <si>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</si>
  <si>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</si>
  <si>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</si>
  <si>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</si>
  <si>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</si>
  <si>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</si>
  <si>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</si>
  <si>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</si>
  <si>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</si>
  <si>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</si>
  <si>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</si>
  <si>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</si>
  <si>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</si>
  <si>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</si>
  <si>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</si>
  <si>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</si>
  <si>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</si>
  <si>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</si>
  <si>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</si>
  <si>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</si>
  <si>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</si>
  <si>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</si>
  <si>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</si>
  <si>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</si>
  <si>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</si>
  <si>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</si>
  <si>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</si>
  <si>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</si>
  <si>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</si>
  <si>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</si>
  <si>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</si>
  <si>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</si>
  <si>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</si>
  <si>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</si>
  <si>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</si>
  <si>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</si>
  <si>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</si>
  <si>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</si>
  <si>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</si>
  <si>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</si>
  <si>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</si>
  <si>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</si>
  <si>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</si>
  <si>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</si>
  <si>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</si>
  <si>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</si>
  <si>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</si>
  <si>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</si>
  <si>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</si>
  <si>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</si>
  <si>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</si>
  <si>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</si>
  <si>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</si>
  <si>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</si>
  <si>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</si>
  <si>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</si>
  <si>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</si>
  <si>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</si>
  <si>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</si>
  <si>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</si>
  <si>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</si>
  <si>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</si>
  <si>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</si>
  <si>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</si>
  <si>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</si>
  <si>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</si>
  <si>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</si>
  <si>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</si>
  <si>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</si>
  <si>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</si>
  <si>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</si>
  <si>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</si>
  <si>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</si>
  <si>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</si>
  <si>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</si>
  <si>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</si>
  <si>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</si>
  <si>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</si>
  <si>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</si>
  <si>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</si>
  <si>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</si>
  <si>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</si>
  <si>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</si>
  <si>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</si>
  <si>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</si>
  <si>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</si>
  <si>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</si>
  <si>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</si>
  <si>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</si>
  <si>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</si>
  <si>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</si>
  <si>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</si>
  <si>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</si>
  <si>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</si>
  <si>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</si>
  <si>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</si>
  <si>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</si>
  <si>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</si>
  <si>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</si>
  <si>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</si>
  <si>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</si>
  <si>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</si>
  <si>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</si>
  <si>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</si>
  <si>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</si>
  <si>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</si>
  <si>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</si>
  <si>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</si>
  <si>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</si>
  <si>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</si>
  <si>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</si>
  <si>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</si>
  <si>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</si>
  <si>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</si>
  <si>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</si>
  <si>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</si>
  <si>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</si>
  <si>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</si>
  <si>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</si>
  <si>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</si>
  <si>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</si>
  <si>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</si>
  <si>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</si>
  <si>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</si>
  <si>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</si>
  <si>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</si>
  <si>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</si>
  <si>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</si>
  <si>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</si>
  <si>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</si>
  <si>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</si>
  <si>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</si>
  <si>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</si>
  <si>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</si>
  <si>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</si>
  <si>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</si>
  <si>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</si>
  <si>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</si>
  <si>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</si>
  <si>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</si>
  <si>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</si>
  <si>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</si>
  <si>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</si>
  <si>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</si>
  <si>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</si>
  <si>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</si>
  <si>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</si>
  <si>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</si>
  <si>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</si>
  <si>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</si>
  <si>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</si>
  <si>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</si>
  <si>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</si>
  <si>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</si>
  <si>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</si>
  <si>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</si>
  <si>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</si>
  <si>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</si>
  <si>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</si>
  <si>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</si>
  <si>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</si>
  <si>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</si>
  <si>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</si>
  <si>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</si>
  <si>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</si>
  <si>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</si>
  <si>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</si>
  <si>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</si>
  <si>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</si>
  <si>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</si>
  <si>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</si>
  <si>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</si>
  <si>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</si>
  <si>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</si>
  <si>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</si>
  <si>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</si>
  <si>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</si>
  <si>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</si>
  <si>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</si>
  <si>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</si>
  <si>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</si>
  <si>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</si>
  <si>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</si>
  <si>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</si>
  <si>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</si>
  <si>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</si>
  <si>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</si>
  <si>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</si>
  <si>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</si>
  <si>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</si>
  <si>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</si>
  <si>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</si>
  <si>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</si>
  <si>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</si>
  <si>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</si>
  <si>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</si>
  <si>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</si>
  <si>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</si>
  <si>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</si>
  <si>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</si>
  <si>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</si>
  <si>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</si>
  <si>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</si>
  <si>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</si>
  <si>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</si>
  <si>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</si>
  <si>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</si>
  <si>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</si>
  <si>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</si>
  <si>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</si>
  <si>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</si>
  <si>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</si>
  <si>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</si>
  <si>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</si>
  <si>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</si>
  <si>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</si>
  <si>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</si>
  <si>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</si>
  <si>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</si>
  <si>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</si>
  <si>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</si>
  <si>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</si>
  <si>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</si>
  <si>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</si>
  <si>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</si>
  <si>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</si>
  <si>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</si>
  <si>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</si>
  <si>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</si>
  <si>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</si>
  <si>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</si>
  <si>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</si>
  <si>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</si>
  <si>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</si>
  <si>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</si>
  <si>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</si>
  <si>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</si>
  <si>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</si>
  <si>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</si>
  <si>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</si>
  <si>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</si>
  <si>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</si>
  <si>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</si>
  <si>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</si>
  <si>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</si>
  <si>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</si>
  <si>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</si>
  <si>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</si>
  <si>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</si>
  <si>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</si>
  <si>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</si>
  <si>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</si>
  <si>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</si>
  <si>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</si>
  <si>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</si>
  <si>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</si>
  <si>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</si>
  <si>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</si>
  <si>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</si>
  <si>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</si>
  <si>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</si>
  <si>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</si>
  <si>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</si>
  <si>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</si>
  <si>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</si>
  <si>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</si>
  <si>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</si>
  <si>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</si>
  <si>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</si>
  <si>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</si>
  <si>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</si>
  <si>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</si>
  <si>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</si>
  <si>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</si>
  <si>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</si>
  <si>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</si>
  <si>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</si>
  <si>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</si>
  <si>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</si>
  <si>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</si>
  <si>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</si>
  <si>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</si>
  <si>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</si>
  <si>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</si>
  <si>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</si>
  <si>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</si>
  <si>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</si>
  <si>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</si>
  <si>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</si>
  <si>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</si>
  <si>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</si>
  <si>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</si>
  <si>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</si>
  <si>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</si>
  <si>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</si>
  <si>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</si>
  <si>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</si>
  <si>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</si>
  <si>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</si>
  <si>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</si>
  <si>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</si>
  <si>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</si>
  <si>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</si>
  <si>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</si>
  <si>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</si>
  <si>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</si>
  <si>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</si>
  <si>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</si>
  <si>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</si>
  <si>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</si>
  <si>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</si>
  <si>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</si>
  <si>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</si>
  <si>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</si>
  <si>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</si>
  <si>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</si>
  <si>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</si>
  <si>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</si>
  <si>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</si>
  <si>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</si>
  <si>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</si>
  <si>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</si>
  <si>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</si>
  <si>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</si>
  <si>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</si>
  <si>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</si>
  <si>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</si>
  <si>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</si>
  <si>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</si>
  <si>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</si>
  <si>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</si>
  <si>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</si>
  <si>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</si>
  <si>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</si>
  <si>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</si>
  <si>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</si>
  <si>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</si>
  <si>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</si>
  <si>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</si>
  <si>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</si>
  <si>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</si>
  <si>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</si>
  <si>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</si>
  <si>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</si>
  <si>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</si>
  <si>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</si>
  <si>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</si>
  <si>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</si>
  <si>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</si>
  <si>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</si>
  <si>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</si>
  <si>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</si>
  <si>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</si>
  <si>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</si>
  <si>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</si>
  <si>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</si>
  <si>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</si>
  <si>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</si>
  <si>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</si>
  <si>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</si>
  <si>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</si>
  <si>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</si>
  <si>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</si>
  <si>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</si>
  <si>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</si>
  <si>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</si>
  <si>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</si>
  <si>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</si>
  <si>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</si>
  <si>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</si>
  <si>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</si>
  <si>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</si>
  <si>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</si>
  <si>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</si>
  <si>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</si>
  <si>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</si>
  <si>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</si>
  <si>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</si>
  <si>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</si>
  <si>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</si>
  <si>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</si>
  <si>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</si>
  <si>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</si>
  <si>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</si>
  <si>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</si>
  <si>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</si>
  <si>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</si>
  <si>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</si>
  <si>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</si>
  <si>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</si>
  <si>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</si>
  <si>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</si>
  <si>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</si>
  <si>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</si>
  <si>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</si>
  <si>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</si>
  <si>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</si>
  <si>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</si>
  <si>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</si>
  <si>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</si>
  <si>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</si>
  <si>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</si>
  <si>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</si>
  <si>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</si>
  <si>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</si>
  <si>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</si>
  <si>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</si>
  <si>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</si>
  <si>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</si>
  <si>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</si>
  <si>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</si>
  <si>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</si>
  <si>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</si>
  <si>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</si>
  <si>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</si>
  <si>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</si>
  <si>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</si>
  <si>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</si>
  <si>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</si>
  <si>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</si>
  <si>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</si>
  <si>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</si>
  <si>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</si>
  <si>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</si>
  <si>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</si>
  <si>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</si>
  <si>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</si>
  <si>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</si>
  <si>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</si>
  <si>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</si>
  <si>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</si>
  <si>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</si>
  <si>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</si>
  <si>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</si>
  <si>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</si>
  <si>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</si>
  <si>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</si>
  <si>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</si>
  <si>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</si>
  <si>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</si>
  <si>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</si>
  <si>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</si>
  <si>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</si>
  <si>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</si>
  <si>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</si>
  <si>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</si>
  <si>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</si>
  <si>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</si>
  <si>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</si>
  <si>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</si>
  <si>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</si>
  <si>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</si>
  <si>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</si>
  <si>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</si>
  <si>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</si>
  <si>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</si>
  <si>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</si>
  <si>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</si>
  <si>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</si>
  <si>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</si>
  <si>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</si>
  <si>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</si>
  <si>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</si>
  <si>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</si>
  <si>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</si>
  <si>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</si>
  <si>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</si>
  <si>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</si>
  <si>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</si>
  <si>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</si>
  <si>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</si>
  <si>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</si>
  <si>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</si>
  <si>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</si>
  <si>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</si>
  <si>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</si>
  <si>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</si>
  <si>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</si>
  <si>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</si>
  <si>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</si>
  <si>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</si>
  <si>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</si>
  <si>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</si>
  <si>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</si>
  <si>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</si>
  <si>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</si>
  <si>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</si>
  <si>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</si>
  <si>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</si>
  <si>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</si>
  <si>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</si>
  <si>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</si>
  <si>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</si>
  <si>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</si>
  <si>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</si>
  <si>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</si>
  <si>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</si>
  <si>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</si>
  <si>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</si>
  <si>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</si>
  <si>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</si>
  <si>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</si>
  <si>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</si>
  <si>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</si>
  <si>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</si>
  <si>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</si>
  <si>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</si>
  <si>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</si>
  <si>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</si>
  <si>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</si>
  <si>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</si>
  <si>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</si>
  <si>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</si>
  <si>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</si>
  <si>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</si>
  <si>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</si>
  <si>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</si>
  <si>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</si>
  <si>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</si>
  <si>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</si>
  <si>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</si>
  <si>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</si>
  <si>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</si>
  <si>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</si>
  <si>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</si>
  <si>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</si>
  <si>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</si>
  <si>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</si>
  <si>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</si>
  <si>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</si>
  <si>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</si>
  <si>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</si>
  <si>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</si>
  <si>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</si>
  <si>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</si>
  <si>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</si>
  <si>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</si>
  <si>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</si>
  <si>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</si>
  <si>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</si>
  <si>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</si>
  <si>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</si>
  <si>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</si>
  <si>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</si>
  <si>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</si>
  <si>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</si>
  <si>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</si>
  <si>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</si>
  <si>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</si>
  <si>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</si>
  <si>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</si>
  <si>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</si>
  <si>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</si>
  <si>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</si>
  <si>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</si>
  <si>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</si>
  <si>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</si>
  <si>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</si>
  <si>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</si>
  <si>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</si>
  <si>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</si>
  <si>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</si>
  <si>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</si>
  <si>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</si>
  <si>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</si>
  <si>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</si>
  <si>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</si>
  <si>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</si>
  <si>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</si>
  <si>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</si>
  <si>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</si>
  <si>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</si>
  <si>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</si>
  <si>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</si>
  <si>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</si>
  <si>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</si>
  <si>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</si>
  <si>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</si>
  <si>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</si>
  <si>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</si>
  <si>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</si>
  <si>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</si>
  <si>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</si>
  <si>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</si>
  <si>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</si>
  <si>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</si>
  <si>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</si>
  <si>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</si>
  <si>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</si>
  <si>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</si>
  <si>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</si>
  <si>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</si>
  <si>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</si>
  <si>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</si>
  <si>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</si>
  <si>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</si>
  <si>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</si>
  <si>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</si>
  <si>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</si>
  <si>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</si>
  <si>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</si>
  <si>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</si>
  <si>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</si>
  <si>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</si>
  <si>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</si>
  <si>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</si>
  <si>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</si>
  <si>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</si>
  <si>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</si>
  <si>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</si>
  <si>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</si>
  <si>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</si>
  <si>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</si>
  <si>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</si>
  <si>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</si>
  <si>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</si>
  <si>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</si>
  <si>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</si>
  <si>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</si>
  <si>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</si>
  <si>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</si>
  <si>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</si>
  <si>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</si>
  <si>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</si>
  <si>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</si>
  <si>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</si>
  <si>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</si>
  <si>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</si>
  <si>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</si>
  <si>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</si>
  <si>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</si>
  <si>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</si>
  <si>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</si>
  <si>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</si>
  <si>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</si>
  <si>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</si>
  <si>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</si>
  <si>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</si>
  <si>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</si>
  <si>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</si>
  <si>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</si>
  <si>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</si>
  <si>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</si>
  <si>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</si>
  <si>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</si>
  <si>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</si>
  <si>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</si>
  <si>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</si>
  <si>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</si>
  <si>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</si>
  <si>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</si>
  <si>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</si>
  <si>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</si>
  <si>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</si>
  <si>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</si>
  <si>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</si>
  <si>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</si>
  <si>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</si>
  <si>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</si>
  <si>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</si>
  <si>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</si>
  <si>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</si>
  <si>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</si>
  <si>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</si>
  <si>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</si>
  <si>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</si>
  <si>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</si>
  <si>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</si>
  <si>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</si>
  <si>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</si>
  <si>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</si>
  <si>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</si>
  <si>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</si>
  <si>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</si>
  <si>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</si>
  <si>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</si>
  <si>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</si>
  <si>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</si>
  <si>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</si>
  <si>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</si>
  <si>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</si>
  <si>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</si>
  <si>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</si>
  <si>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</si>
  <si>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</si>
  <si>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</si>
  <si>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</si>
  <si>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</si>
  <si>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</si>
  <si>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</si>
  <si>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</si>
  <si>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</si>
  <si>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</si>
  <si>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</si>
  <si>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</si>
  <si>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</si>
  <si>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</si>
  <si>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</si>
  <si>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</si>
  <si>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</si>
  <si>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</si>
  <si>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</si>
  <si>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</si>
  <si>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</si>
  <si>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</si>
  <si>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</si>
  <si>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</si>
  <si>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</si>
  <si>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</si>
  <si>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</si>
  <si>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</si>
  <si>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</si>
  <si>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</si>
  <si>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</si>
  <si>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</si>
  <si>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</si>
  <si>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</si>
  <si>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</si>
  <si>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</si>
  <si>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</si>
  <si>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</si>
  <si>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</si>
  <si>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</si>
  <si>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</si>
  <si>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</si>
  <si>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</si>
  <si>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</si>
  <si>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</si>
  <si>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</si>
  <si>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</si>
  <si>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</si>
  <si>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</si>
  <si>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</si>
  <si>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</si>
  <si>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</si>
  <si>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</si>
  <si>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</si>
  <si>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</si>
  <si>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</si>
  <si>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</si>
  <si>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</si>
  <si>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</si>
  <si>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</si>
  <si>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</si>
  <si>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</si>
  <si>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</si>
  <si>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</si>
  <si>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</si>
  <si>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</si>
  <si>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</si>
  <si>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</si>
  <si>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</si>
  <si>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</si>
  <si>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</si>
  <si>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</si>
  <si>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</si>
  <si>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</si>
  <si>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</si>
  <si>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</si>
  <si>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</si>
  <si>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</si>
  <si>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</si>
  <si>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</si>
  <si>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</si>
  <si>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</si>
  <si>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</si>
  <si>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</si>
  <si>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</si>
  <si>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</si>
  <si>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</si>
  <si>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</si>
  <si>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</si>
  <si>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</si>
  <si>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</si>
  <si>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</si>
  <si>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</si>
  <si>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</si>
  <si>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</si>
  <si>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</si>
  <si>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</si>
  <si>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</si>
  <si>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</si>
  <si>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</si>
  <si>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</si>
  <si>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</si>
  <si>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</si>
  <si>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</si>
  <si>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</si>
  <si>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</si>
  <si>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</si>
  <si>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</si>
  <si>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</si>
  <si>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</si>
  <si>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</si>
  <si>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</si>
  <si>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</si>
  <si>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</si>
  <si>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</si>
  <si>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</si>
  <si>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</si>
  <si>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</si>
  <si>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</si>
  <si>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</si>
  <si>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</si>
  <si>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</si>
  <si>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</si>
  <si>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</si>
  <si>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</si>
  <si>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</si>
  <si>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</si>
  <si>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</si>
  <si>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</si>
  <si>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</si>
  <si>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</si>
  <si>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</si>
  <si>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</si>
  <si>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</si>
  <si>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</si>
  <si>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</si>
  <si>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</si>
  <si>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</si>
  <si>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</si>
  <si>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</si>
  <si>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</si>
  <si>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</si>
  <si>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</si>
  <si>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</si>
  <si>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</si>
  <si>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</si>
  <si>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</si>
  <si>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</si>
  <si>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</si>
  <si>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</si>
  <si>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</si>
  <si>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</si>
  <si>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</si>
  <si>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</si>
  <si>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</si>
  <si>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</si>
  <si>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</si>
  <si>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</si>
  <si>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</si>
  <si>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</si>
  <si>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</si>
  <si>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</si>
  <si>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</si>
  <si>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</si>
  <si>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</si>
  <si>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</si>
  <si>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</si>
  <si>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</si>
  <si>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</si>
  <si>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</si>
  <si>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</si>
  <si>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</si>
  <si>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</si>
  <si>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</si>
  <si>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</si>
  <si>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</si>
  <si>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</si>
  <si>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</si>
  <si>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</si>
  <si>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</si>
  <si>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</si>
  <si>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</si>
  <si>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</si>
  <si>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</si>
  <si>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</si>
  <si>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</si>
  <si>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</si>
  <si>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</si>
  <si>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</si>
  <si>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</si>
  <si>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</si>
  <si>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</si>
  <si>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</si>
  <si>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</si>
  <si>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</si>
  <si>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</si>
  <si>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</si>
  <si>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</si>
  <si>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</si>
  <si>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</si>
  <si>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</si>
  <si>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</si>
  <si>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</si>
  <si>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</si>
  <si>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</si>
  <si>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</si>
  <si>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</si>
  <si>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</si>
  <si>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</si>
  <si>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</si>
  <si>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</si>
  <si>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</si>
  <si>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</si>
  <si>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</si>
  <si>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</si>
  <si>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</si>
  <si>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</si>
  <si>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</si>
  <si>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</si>
  <si>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</si>
  <si>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</si>
  <si>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</si>
  <si>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</si>
  <si>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</si>
  <si>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</si>
  <si>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</si>
  <si>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</si>
  <si>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</si>
  <si>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</si>
  <si>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</si>
  <si>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</si>
  <si>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</si>
  <si>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</si>
  <si>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</si>
  <si>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</si>
  <si>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</si>
  <si>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</si>
  <si>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</si>
  <si>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</si>
  <si>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</si>
  <si>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</si>
  <si>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</si>
  <si>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</si>
  <si>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</si>
  <si>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</si>
  <si>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</si>
  <si>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</si>
  <si>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</si>
  <si>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</si>
  <si>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</si>
  <si>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</si>
  <si>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</si>
  <si>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</si>
  <si>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</si>
  <si>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</si>
  <si>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</si>
  <si>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</si>
  <si>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</si>
  <si>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</si>
  <si>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</si>
  <si>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</si>
  <si>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</si>
  <si>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</si>
  <si>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</si>
  <si>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</si>
  <si>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</si>
  <si>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</si>
  <si>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</si>
  <si>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</si>
  <si>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</si>
  <si>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</si>
  <si>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</si>
  <si>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</si>
  <si>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</si>
  <si>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</si>
  <si>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</si>
  <si>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</si>
  <si>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</si>
  <si>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</si>
  <si>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</si>
  <si>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</si>
  <si>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</si>
  <si>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</si>
  <si>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</si>
  <si>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</si>
  <si>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</si>
  <si>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</si>
  <si>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</si>
  <si>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</si>
  <si>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</si>
  <si>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</si>
  <si>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</si>
  <si>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</si>
  <si>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</si>
  <si>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</si>
  <si>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</si>
  <si>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</si>
  <si>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</si>
  <si>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</si>
  <si>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</si>
  <si>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</si>
  <si>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</si>
  <si>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</si>
  <si>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</si>
  <si>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</si>
  <si>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</si>
  <si>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</si>
  <si>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</si>
  <si>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</si>
  <si>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</si>
  <si>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</si>
  <si>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</si>
  <si>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</si>
  <si>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</si>
  <si>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</si>
  <si>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</si>
  <si>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</si>
  <si>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</si>
  <si>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</si>
  <si>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</si>
  <si>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</si>
  <si>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</si>
  <si>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</si>
  <si>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</si>
  <si>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</si>
  <si>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</si>
  <si>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</si>
  <si>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</si>
  <si>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</si>
  <si>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</si>
  <si>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</si>
  <si>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</si>
  <si>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</si>
  <si>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</si>
  <si>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</si>
  <si>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</si>
  <si>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</si>
  <si>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</si>
  <si>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</si>
  <si>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</si>
  <si>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</si>
  <si>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</si>
  <si>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</si>
  <si>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</si>
  <si>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</si>
  <si>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</si>
  <si>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</si>
  <si>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</si>
  <si>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</si>
  <si>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</si>
  <si>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</si>
  <si>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</si>
  <si>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</si>
  <si>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</si>
  <si>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</si>
  <si>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</si>
  <si>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</si>
  <si>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</si>
  <si>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</si>
  <si>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</si>
  <si>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</si>
  <si>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</si>
  <si>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</si>
  <si>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</si>
  <si>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</si>
  <si>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</si>
  <si>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</si>
  <si>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</si>
  <si>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</si>
  <si>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</si>
  <si>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</si>
  <si>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</si>
  <si>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</si>
  <si>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</si>
  <si>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</si>
  <si>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</si>
  <si>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</si>
  <si>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</si>
  <si>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</si>
  <si>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</si>
  <si>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</si>
  <si>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</si>
  <si>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</si>
  <si>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</si>
  <si>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</si>
  <si>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</si>
  <si>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</si>
  <si>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</si>
  <si>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</si>
  <si>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</si>
  <si>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</si>
  <si>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</si>
  <si>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</si>
  <si>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</si>
  <si>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</si>
  <si>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</si>
  <si>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</si>
  <si>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</si>
  <si>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</si>
  <si>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</si>
  <si>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</si>
  <si>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</si>
  <si>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</si>
  <si>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</si>
  <si>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</si>
  <si>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</si>
  <si>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</si>
  <si>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</si>
  <si>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</si>
  <si>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</si>
  <si>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</si>
  <si>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</si>
  <si>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</si>
  <si>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</si>
  <si>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</si>
  <si>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</si>
  <si>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</si>
  <si>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</si>
  <si>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</si>
  <si>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</si>
  <si>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</si>
  <si>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</si>
  <si>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</si>
  <si>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</si>
  <si>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</si>
  <si>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</si>
  <si>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</si>
  <si>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</si>
  <si>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</si>
  <si>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</si>
  <si>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</si>
  <si>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</si>
  <si>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</si>
  <si>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</si>
  <si>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</si>
  <si>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</si>
  <si>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</si>
  <si>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</si>
  <si>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</si>
  <si>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</si>
  <si>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</si>
  <si>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</si>
  <si>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</si>
  <si>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</si>
  <si>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</si>
  <si>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</si>
  <si>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</si>
  <si>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</si>
  <si>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</si>
  <si>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</si>
  <si>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</si>
  <si>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</si>
  <si>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</si>
  <si>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</si>
  <si>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</si>
  <si>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</si>
  <si>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</si>
  <si>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</si>
  <si>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</si>
  <si>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</si>
  <si>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</si>
  <si>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</si>
  <si>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</si>
  <si>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</si>
  <si>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</si>
  <si>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</si>
  <si>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</si>
  <si>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</si>
  <si>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</si>
  <si>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</si>
  <si>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</si>
  <si>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</si>
  <si>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</si>
  <si>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</si>
  <si>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</si>
  <si>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</si>
  <si>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</si>
  <si>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</si>
  <si>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</si>
  <si>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</si>
  <si>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</si>
  <si>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</si>
  <si>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</si>
  <si>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</si>
  <si>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</si>
  <si>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</si>
  <si>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</si>
  <si>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</si>
  <si>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</si>
  <si>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</si>
  <si>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</si>
  <si>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</si>
  <si>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</si>
  <si>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</si>
  <si>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</si>
  <si>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</si>
  <si>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</si>
  <si>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</si>
  <si>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</si>
  <si>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</si>
  <si>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</si>
  <si>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</si>
  <si>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</si>
  <si>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</si>
  <si>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</si>
  <si>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</si>
  <si>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</si>
  <si>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</si>
  <si>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</si>
  <si>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</si>
  <si>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</si>
  <si>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</si>
  <si>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</si>
  <si>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</si>
  <si>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</si>
  <si>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</si>
  <si>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</si>
  <si>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</si>
  <si>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</si>
  <si>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</si>
  <si>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</si>
  <si>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</si>
  <si>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</si>
  <si>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</si>
  <si>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</si>
  <si>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</si>
  <si>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</si>
  <si>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</si>
  <si>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</si>
  <si>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</si>
  <si>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</si>
  <si>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</si>
  <si>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</si>
  <si>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</si>
  <si>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</si>
  <si>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</si>
  <si>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</si>
  <si>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</si>
  <si>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</si>
  <si>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</si>
  <si>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</si>
  <si>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</si>
  <si>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</si>
  <si>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</si>
  <si>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</si>
  <si>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</si>
  <si>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</si>
  <si>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</si>
  <si>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</si>
  <si>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</si>
  <si>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</si>
  <si>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</si>
  <si>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</si>
  <si>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</si>
  <si>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</si>
  <si>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</si>
  <si>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</si>
  <si>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</si>
  <si>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</si>
  <si>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</si>
  <si>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</si>
  <si>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</si>
  <si>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</si>
  <si>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</si>
  <si>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</si>
  <si>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</si>
  <si>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</si>
  <si>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</si>
  <si>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</si>
  <si>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</si>
  <si>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</si>
  <si>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</si>
  <si>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</si>
  <si>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</si>
  <si>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</si>
  <si>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</si>
  <si>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</si>
  <si>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</si>
  <si>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</si>
  <si>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</si>
  <si>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</si>
  <si>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</si>
  <si>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</si>
  <si>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</si>
  <si>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</si>
  <si>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</si>
  <si>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</si>
  <si>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</si>
  <si>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</si>
  <si>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</si>
  <si>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</si>
  <si>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</si>
  <si>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</si>
  <si>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</si>
  <si>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</si>
  <si>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</si>
  <si>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</si>
  <si>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</si>
  <si>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</si>
  <si>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</si>
  <si>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</si>
  <si>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</si>
  <si>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</si>
  <si>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</si>
  <si>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</si>
  <si>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</si>
  <si>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</si>
  <si>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</si>
  <si>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</si>
  <si>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</si>
  <si>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</si>
  <si>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</si>
  <si>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</si>
  <si>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</si>
  <si>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</si>
  <si>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</si>
  <si>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</si>
  <si>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</si>
  <si>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</si>
  <si>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</si>
  <si>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</si>
  <si>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</si>
  <si>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</si>
  <si>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</si>
  <si>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</si>
  <si>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</si>
  <si>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</si>
  <si>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</si>
  <si>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</si>
  <si>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</si>
  <si>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</si>
  <si>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</si>
  <si>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</si>
  <si>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</si>
  <si>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</si>
  <si>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</si>
  <si>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</si>
  <si>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</si>
  <si>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</si>
  <si>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</si>
  <si>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</si>
  <si>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</si>
  <si>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</si>
  <si>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</si>
  <si>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</si>
  <si>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</si>
  <si>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</si>
  <si>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</si>
  <si>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</si>
  <si>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</si>
  <si>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</si>
  <si>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</si>
  <si>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</si>
  <si>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</si>
  <si>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</si>
  <si>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</si>
  <si>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</si>
  <si>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</si>
  <si>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</si>
  <si>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</si>
  <si>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</si>
  <si>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</si>
  <si>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</si>
  <si>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</si>
  <si>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</si>
  <si>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</si>
  <si>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</si>
  <si>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</si>
  <si>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</si>
  <si>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</si>
  <si>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</si>
  <si>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</si>
  <si>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</si>
  <si>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</si>
  <si>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</si>
  <si>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</si>
  <si>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</si>
  <si>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</si>
  <si>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</si>
  <si>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</si>
  <si>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</si>
  <si>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</si>
  <si>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</si>
  <si>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</si>
  <si>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</si>
  <si>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</si>
  <si>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</si>
  <si>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</si>
  <si>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</si>
  <si>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</si>
  <si>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</si>
  <si>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</si>
  <si>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</si>
  <si>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</si>
  <si>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</si>
  <si>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</si>
  <si>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</si>
  <si>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</si>
  <si>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</si>
  <si>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</si>
  <si>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</si>
  <si>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</si>
  <si>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</si>
  <si>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</si>
  <si>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</si>
  <si>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</si>
  <si>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</si>
  <si>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</si>
  <si>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</si>
  <si>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</si>
  <si>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</si>
  <si>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</si>
  <si>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</si>
  <si>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</si>
  <si>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</si>
  <si>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</si>
  <si>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</si>
  <si>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</si>
  <si>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</si>
  <si>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</si>
  <si>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</si>
  <si>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</si>
  <si>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</si>
  <si>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</si>
  <si>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</si>
  <si>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</si>
  <si>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</si>
  <si>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</si>
  <si>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</si>
  <si>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</si>
  <si>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</si>
  <si>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</si>
  <si>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</si>
  <si>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</si>
  <si>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</si>
  <si>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</si>
  <si>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</si>
  <si>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</si>
  <si>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</si>
  <si>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</si>
  <si>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</si>
  <si>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</si>
  <si>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</si>
  <si>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</si>
  <si>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</si>
  <si>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</si>
  <si>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</si>
  <si>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</si>
  <si>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</si>
  <si>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</si>
  <si>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</si>
  <si>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</si>
  <si>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</si>
  <si>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</si>
  <si>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</si>
  <si>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</si>
  <si>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</si>
  <si>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</si>
  <si>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</si>
  <si>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</si>
  <si>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</si>
  <si>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</si>
  <si>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</si>
  <si>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</si>
  <si>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</si>
  <si>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</si>
  <si>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</si>
  <si>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</si>
  <si>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</si>
  <si>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</si>
  <si>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</si>
  <si>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</si>
  <si>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</si>
  <si>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</si>
  <si>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</si>
  <si>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</si>
  <si>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</si>
  <si>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</si>
  <si>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</si>
  <si>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</si>
  <si>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</si>
  <si>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</si>
  <si>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</si>
  <si>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</si>
  <si>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</si>
  <si>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</si>
  <si>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</si>
  <si>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</si>
  <si>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</si>
  <si>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</si>
  <si>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</si>
  <si>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</si>
  <si>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</si>
  <si>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</si>
  <si>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</si>
  <si>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</si>
  <si>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</si>
  <si>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</si>
  <si>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</si>
  <si>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</si>
  <si>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</si>
  <si>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</si>
  <si>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</si>
  <si>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</si>
  <si>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</si>
  <si>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</si>
  <si>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</si>
  <si>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</si>
  <si>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</si>
  <si>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</si>
  <si>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</si>
  <si>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</si>
  <si>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</si>
  <si>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</si>
  <si>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</si>
  <si>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</si>
  <si>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</si>
  <si>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</si>
  <si>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</si>
  <si>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</si>
  <si>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</si>
  <si>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</si>
  <si>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</si>
  <si>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</si>
  <si>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</si>
  <si>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</si>
  <si>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</si>
  <si>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</si>
  <si>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</si>
  <si>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</si>
  <si>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</si>
  <si>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</si>
  <si>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</si>
  <si>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</si>
  <si>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</si>
  <si>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</si>
  <si>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</si>
  <si>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</si>
  <si>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</si>
  <si>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</si>
  <si>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</si>
  <si>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</si>
  <si>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</si>
  <si>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</si>
  <si>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</si>
  <si>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</si>
  <si>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</si>
  <si>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</si>
  <si>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</si>
  <si>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</si>
  <si>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</si>
  <si>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</si>
  <si>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</si>
  <si>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</si>
  <si>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</si>
  <si>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</si>
  <si>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</si>
  <si>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</si>
  <si>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</si>
  <si>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</si>
  <si>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</si>
  <si>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</si>
  <si>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</si>
  <si>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</si>
  <si>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</si>
  <si>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</si>
  <si>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</si>
  <si>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</si>
  <si>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</si>
  <si>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</si>
  <si>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</si>
  <si>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</si>
  <si>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</si>
  <si>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</si>
  <si>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</si>
  <si>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</si>
  <si>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</si>
  <si>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</si>
  <si>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</si>
  <si>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</si>
  <si>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</si>
  <si>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</si>
  <si>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</si>
  <si>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</si>
  <si>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</si>
  <si>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</si>
  <si>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</si>
  <si>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</si>
  <si>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</si>
  <si>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</si>
  <si>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</si>
  <si>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</si>
  <si>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</si>
  <si>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</si>
  <si>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</si>
  <si>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</si>
  <si>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</si>
  <si>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</si>
  <si>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</si>
  <si>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</si>
  <si>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</si>
  <si>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</si>
  <si>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</si>
  <si>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</si>
  <si>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</si>
  <si>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</si>
  <si>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</si>
  <si>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</si>
  <si>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</si>
  <si>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</si>
  <si>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</si>
  <si>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</si>
  <si>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</si>
  <si>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</si>
  <si>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</si>
  <si>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</si>
  <si>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</si>
  <si>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</si>
  <si>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</si>
  <si>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</si>
  <si>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</si>
  <si>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</si>
  <si>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</si>
  <si>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</si>
  <si>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</si>
  <si>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</si>
  <si>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</si>
  <si>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</si>
  <si>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</si>
  <si>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</si>
  <si>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</si>
  <si>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</si>
  <si>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</si>
  <si>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</si>
  <si>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</si>
  <si>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</si>
  <si>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</si>
  <si>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</si>
  <si>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</si>
  <si>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</si>
  <si>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</si>
  <si>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</si>
  <si>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</si>
  <si>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</si>
  <si>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</si>
  <si>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</si>
  <si>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</si>
  <si>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</si>
  <si>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</si>
  <si>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</si>
  <si>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</si>
  <si>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</si>
  <si>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</si>
  <si>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</si>
  <si>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</si>
  <si>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</si>
  <si>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</si>
  <si>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</si>
  <si>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</si>
  <si>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</si>
  <si>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</si>
  <si>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</si>
  <si>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</si>
  <si>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</si>
  <si>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</si>
  <si>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</si>
  <si>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</si>
  <si>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</si>
  <si>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</si>
  <si>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</si>
  <si>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</si>
  <si>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</si>
  <si>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</si>
  <si>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</si>
  <si>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</si>
  <si>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</si>
  <si>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</si>
  <si>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</si>
  <si>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</si>
  <si>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</si>
  <si>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</si>
  <si>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</si>
  <si>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</si>
  <si>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</si>
  <si>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</si>
  <si>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</si>
  <si>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</si>
  <si>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</si>
  <si>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</si>
  <si>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</si>
  <si>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</si>
  <si>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</si>
  <si>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</si>
  <si>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</si>
  <si>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</si>
  <si>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</si>
  <si>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</si>
  <si>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</si>
  <si>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</si>
  <si>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</si>
  <si>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</si>
  <si>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</si>
  <si>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</si>
  <si>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</si>
  <si>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</si>
  <si>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</si>
  <si>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</si>
  <si>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</si>
  <si>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</si>
  <si>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</si>
  <si>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</si>
  <si>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</si>
  <si>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</si>
  <si>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</si>
  <si>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</si>
  <si>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</si>
  <si>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</si>
  <si>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</si>
  <si>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</si>
  <si>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</si>
  <si>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</si>
  <si>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</si>
  <si>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</si>
  <si>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</si>
  <si>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</si>
  <si>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</si>
  <si>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</si>
  <si>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</si>
  <si>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</si>
  <si>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</si>
  <si>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</si>
  <si>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</si>
  <si>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</si>
  <si>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</si>
  <si>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</si>
  <si>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</si>
  <si>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</si>
  <si>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</si>
  <si>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</si>
  <si>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</si>
  <si>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</si>
  <si>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</si>
  <si>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</si>
  <si>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</si>
  <si>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</si>
  <si>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</si>
  <si>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</si>
  <si>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</si>
  <si>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</si>
  <si>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</si>
  <si>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</si>
  <si>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</si>
  <si>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</si>
  <si>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</si>
  <si>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</si>
  <si>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</si>
  <si>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</si>
  <si>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</si>
  <si>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</si>
  <si>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</si>
  <si>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</si>
  <si>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</si>
  <si>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</si>
  <si>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</si>
  <si>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</si>
  <si>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</si>
  <si>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</si>
  <si>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</si>
  <si>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</si>
  <si>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</si>
  <si>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</si>
  <si>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</si>
  <si>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</si>
  <si>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</si>
  <si>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</si>
  <si>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</si>
  <si>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</si>
  <si>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</si>
  <si>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</si>
  <si>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</si>
  <si>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</si>
  <si>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</si>
  <si>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</si>
  <si>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</si>
  <si>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</si>
  <si>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</si>
  <si>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</si>
  <si>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</si>
  <si>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</si>
  <si>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</si>
  <si>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</si>
  <si>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</si>
  <si>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</si>
  <si>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</si>
  <si>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</si>
  <si>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</si>
  <si>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</si>
  <si>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</si>
  <si>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</si>
  <si>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</si>
  <si>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</si>
  <si>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</si>
  <si>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</si>
  <si>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</si>
  <si>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</si>
  <si>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</si>
  <si>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</si>
  <si>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</si>
  <si>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</si>
  <si>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</si>
  <si>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</si>
  <si>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</si>
  <si>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</si>
  <si>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</si>
  <si>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</si>
  <si>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</si>
  <si>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</si>
  <si>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</si>
  <si>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</si>
  <si>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</si>
  <si>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</si>
  <si>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</si>
  <si>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</si>
  <si>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</si>
  <si>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</si>
  <si>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</si>
  <si>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</si>
  <si>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</si>
  <si>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</si>
  <si>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</si>
  <si>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</si>
  <si>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</si>
  <si>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</si>
  <si>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</si>
  <si>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</si>
  <si>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</si>
  <si>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</si>
  <si>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</si>
  <si>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</si>
  <si>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</si>
  <si>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</si>
  <si>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</si>
  <si>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</si>
  <si>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</si>
  <si>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</si>
  <si>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</si>
  <si>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</si>
  <si>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</si>
  <si>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</si>
  <si>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</si>
  <si>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</si>
  <si>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</si>
  <si>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</si>
  <si>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</si>
  <si>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</si>
  <si>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</si>
  <si>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</si>
  <si>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</si>
  <si>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</si>
  <si>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</si>
  <si>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</si>
  <si>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</si>
  <si>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</si>
  <si>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</si>
  <si>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</si>
  <si>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</si>
  <si>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</si>
  <si>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</si>
  <si>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</si>
  <si>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</si>
  <si>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</si>
  <si>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</si>
  <si>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</si>
  <si>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</si>
  <si>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</si>
  <si>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</si>
  <si>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</si>
  <si>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</si>
  <si>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</si>
  <si>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</si>
  <si>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</si>
  <si>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</si>
  <si>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</si>
  <si>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</si>
  <si>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</si>
  <si>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</si>
  <si>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</si>
  <si>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</si>
  <si>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</si>
  <si>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</si>
  <si>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</si>
  <si>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</si>
  <si>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</si>
  <si>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</si>
  <si>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</si>
  <si>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</si>
  <si>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</si>
  <si>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</si>
  <si>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</si>
  <si>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</si>
  <si>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</si>
  <si>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</si>
  <si>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</si>
  <si>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</si>
  <si>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</si>
  <si>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</si>
  <si>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</si>
  <si>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</si>
  <si>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</si>
  <si>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</si>
  <si>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</si>
  <si>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</si>
  <si>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</si>
  <si>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</si>
  <si>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</si>
  <si>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</si>
  <si>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</si>
  <si>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</si>
  <si>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</si>
  <si>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</si>
  <si>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</si>
  <si>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</si>
  <si>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</si>
  <si>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</si>
  <si>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</si>
  <si>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</si>
  <si>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</si>
  <si>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</si>
  <si>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</si>
  <si>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</si>
  <si>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</si>
  <si>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</si>
  <si>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</si>
  <si>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</si>
  <si>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</si>
  <si>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</si>
  <si>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</si>
  <si>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</si>
  <si>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</si>
  <si>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</si>
  <si>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</si>
  <si>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</si>
  <si>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</si>
  <si>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</si>
  <si>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</si>
  <si>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</si>
  <si>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</si>
  <si>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</si>
  <si>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</si>
  <si>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</si>
  <si>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</si>
  <si>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</si>
  <si>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</si>
  <si>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</si>
  <si>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</si>
  <si>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</si>
  <si>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</si>
  <si>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</si>
  <si>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</si>
  <si>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</si>
  <si>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</si>
  <si>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</si>
  <si>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</si>
  <si>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</si>
  <si>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</si>
  <si>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</si>
  <si>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</si>
  <si>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</si>
  <si>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</si>
  <si>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</si>
  <si>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</si>
  <si>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</si>
  <si>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</si>
  <si>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</si>
  <si>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</si>
  <si>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</si>
  <si>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</si>
  <si>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</si>
  <si>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</si>
  <si>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</si>
  <si>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</si>
  <si>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</si>
  <si>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</si>
  <si>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</si>
  <si>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</si>
  <si>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</si>
  <si>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</si>
  <si>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</si>
  <si>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</si>
  <si>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</si>
  <si>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</si>
  <si>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</si>
  <si>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</si>
  <si>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</si>
  <si>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</si>
  <si>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</si>
  <si>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</si>
  <si>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</si>
  <si>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</si>
  <si>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</si>
  <si>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</si>
  <si>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</si>
  <si>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</si>
  <si>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</si>
  <si>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</si>
  <si>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</si>
  <si>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</si>
  <si>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</si>
  <si>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</si>
  <si>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</si>
  <si>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</si>
  <si>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</si>
  <si>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</si>
  <si>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</si>
  <si>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</si>
  <si>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</si>
  <si>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</si>
  <si>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</si>
  <si>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</si>
  <si>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</si>
  <si>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</si>
  <si>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</si>
  <si>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</si>
  <si>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</si>
  <si>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</si>
  <si>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</si>
  <si>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</si>
  <si>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</si>
  <si>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</si>
  <si>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</si>
  <si>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</si>
  <si>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</si>
  <si>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</si>
  <si>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</si>
  <si>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</si>
  <si>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</si>
  <si>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</si>
  <si>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</si>
  <si>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</si>
  <si>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</si>
  <si>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</si>
  <si>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</si>
  <si>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</si>
  <si>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</si>
  <si>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</si>
  <si>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</si>
  <si>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</si>
  <si>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</si>
  <si>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</si>
  <si>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</si>
  <si>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</si>
  <si>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</si>
  <si>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</si>
  <si>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</si>
  <si>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</si>
  <si>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</si>
  <si>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</si>
  <si>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</si>
  <si>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</si>
  <si>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</si>
  <si>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</si>
  <si>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</si>
  <si>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</si>
  <si>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</si>
  <si>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</si>
  <si>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</si>
  <si>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</si>
  <si>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</si>
  <si>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</si>
  <si>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</si>
  <si>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</si>
  <si>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</si>
  <si>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</si>
  <si>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</si>
  <si>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</si>
  <si>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</si>
  <si>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</si>
  <si>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</si>
  <si>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</si>
  <si>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</si>
  <si>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</si>
  <si>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</si>
  <si>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</si>
  <si>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</si>
  <si>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</si>
  <si>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</si>
  <si>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</si>
  <si>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</si>
  <si>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</si>
  <si>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</si>
  <si>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</si>
  <si>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</si>
  <si>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</si>
  <si>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</si>
  <si>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</si>
  <si>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</si>
  <si>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</si>
  <si>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</si>
  <si>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</si>
  <si>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</si>
  <si>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</si>
  <si>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</si>
  <si>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</si>
  <si>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</si>
  <si>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</si>
  <si>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</si>
  <si>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</si>
  <si>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</si>
  <si>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</si>
  <si>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</si>
  <si>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</si>
  <si>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</si>
  <si>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</si>
  <si>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</si>
  <si>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</si>
  <si>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</si>
  <si>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</si>
  <si>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</si>
  <si>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</si>
  <si>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</si>
  <si>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</si>
  <si>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</si>
  <si>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</si>
  <si>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</si>
  <si>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</si>
  <si>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</si>
  <si>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</si>
  <si>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</si>
  <si>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</si>
  <si>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</si>
  <si>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</si>
  <si>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</si>
  <si>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</si>
  <si>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</si>
  <si>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</si>
  <si>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</si>
  <si>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</si>
  <si>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</si>
  <si>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</si>
  <si>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</si>
  <si>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</si>
  <si>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</si>
  <si>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</si>
  <si>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</si>
  <si>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</si>
  <si>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</si>
  <si>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</si>
  <si>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</si>
  <si>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</si>
  <si>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</si>
  <si>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</si>
  <si>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</si>
  <si>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</si>
  <si>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</si>
  <si>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</si>
  <si>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</si>
  <si>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</si>
  <si>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</si>
  <si>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</si>
  <si>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</si>
  <si>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</si>
  <si>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</si>
  <si>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</si>
  <si>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</si>
  <si>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</si>
  <si>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</si>
  <si>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</si>
  <si>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</si>
  <si>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</si>
  <si>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</si>
  <si>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</si>
  <si>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</si>
  <si>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</si>
  <si>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</si>
  <si>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</si>
  <si>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</si>
  <si>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</si>
  <si>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</si>
  <si>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</si>
  <si>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</si>
  <si>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</si>
  <si>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</si>
  <si>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</si>
  <si>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</si>
  <si>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</si>
  <si>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</si>
  <si>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</si>
  <si>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</si>
  <si>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</si>
  <si>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</si>
  <si>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</si>
  <si>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</si>
  <si>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</si>
  <si>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</si>
  <si>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</si>
  <si>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</si>
  <si>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</si>
  <si>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</si>
  <si>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</si>
  <si>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</si>
  <si>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</si>
  <si>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</si>
  <si>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</si>
  <si>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</si>
  <si>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</si>
  <si>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</si>
  <si>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</si>
  <si>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</si>
  <si>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</si>
  <si>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</si>
  <si>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</si>
  <si>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</si>
  <si>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</si>
  <si>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</si>
  <si>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</si>
  <si>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</si>
  <si>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</si>
  <si>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</si>
  <si>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</si>
  <si>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</si>
  <si>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</si>
  <si>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</si>
  <si>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</si>
  <si>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</si>
  <si>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</si>
  <si>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</si>
  <si>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</si>
  <si>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</si>
  <si>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</si>
  <si>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</si>
  <si>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</si>
  <si>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</si>
  <si>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</si>
  <si>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</si>
  <si>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</si>
  <si>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</si>
  <si>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</si>
  <si>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</si>
  <si>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</si>
  <si>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</si>
  <si>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</si>
  <si>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</si>
  <si>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</si>
  <si>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</si>
  <si>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</si>
  <si>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</si>
  <si>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</si>
  <si>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</si>
  <si>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</si>
  <si>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</si>
  <si>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</si>
  <si>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</si>
  <si>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</si>
  <si>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</si>
  <si>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</si>
  <si>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</si>
  <si>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</si>
  <si>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</si>
  <si>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</si>
  <si>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</si>
  <si>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</si>
  <si>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</si>
  <si>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</si>
  <si>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</si>
  <si>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</si>
  <si>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</si>
  <si>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</si>
  <si>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</si>
  <si>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</si>
  <si>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</si>
  <si>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</si>
  <si>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</si>
  <si>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</si>
  <si>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</si>
  <si>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</si>
  <si>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</si>
  <si>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</si>
  <si>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</si>
  <si>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</si>
  <si>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</si>
  <si>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</si>
  <si>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</si>
  <si>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</si>
  <si>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</si>
  <si>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</si>
  <si>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</si>
  <si>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</si>
  <si>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</si>
  <si>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</si>
  <si>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</si>
  <si>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</si>
  <si>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</si>
  <si>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</si>
  <si>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</si>
  <si>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</si>
  <si>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</si>
  <si>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</si>
  <si>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</si>
  <si>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</si>
  <si>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</si>
  <si>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</si>
  <si>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</si>
  <si>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</si>
  <si>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</si>
  <si>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</si>
  <si>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</si>
  <si>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</si>
  <si>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</si>
  <si>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</si>
  <si>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</si>
  <si>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</si>
  <si>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</si>
  <si>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</si>
  <si>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</si>
  <si>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</si>
  <si>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</si>
  <si>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</si>
  <si>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</si>
  <si>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</si>
  <si>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</si>
  <si>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</si>
  <si>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</si>
  <si>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</si>
  <si>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</si>
  <si>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</si>
  <si>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</si>
  <si>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</si>
  <si>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</si>
  <si>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</si>
  <si>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</si>
  <si>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</si>
  <si>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</si>
  <si>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</si>
  <si>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</si>
  <si>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</si>
  <si>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</si>
  <si>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</si>
  <si>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</si>
  <si>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</si>
  <si>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</si>
  <si>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</si>
  <si>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</si>
  <si>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</si>
  <si>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</si>
  <si>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</si>
  <si>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</si>
  <si>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</si>
  <si>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</si>
  <si>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</si>
  <si>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</si>
  <si>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</si>
  <si>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</si>
  <si>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</si>
  <si>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</si>
  <si>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</si>
  <si>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</si>
  <si>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</si>
  <si>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</si>
  <si>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</si>
  <si>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</si>
  <si>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</si>
  <si>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</si>
  <si>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</si>
  <si>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</si>
  <si>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</si>
  <si>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</si>
  <si>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</si>
  <si>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</si>
  <si>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</si>
  <si>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</si>
  <si>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</si>
  <si>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</si>
  <si>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</si>
  <si>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</si>
  <si>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</si>
  <si>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</si>
  <si>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</si>
  <si>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</si>
  <si>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</si>
  <si>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</si>
  <si>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</si>
  <si>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</si>
  <si>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</si>
  <si>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</si>
  <si>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</si>
  <si>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</si>
  <si>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</si>
  <si>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</si>
  <si>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</si>
  <si>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</si>
  <si>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</si>
  <si>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</si>
  <si>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</si>
  <si>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</si>
  <si>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</si>
  <si>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</si>
  <si>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</si>
  <si>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</si>
  <si>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</si>
  <si>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</si>
  <si>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</si>
  <si>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</si>
  <si>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</si>
  <si>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</si>
  <si>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</si>
  <si>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</si>
  <si>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</si>
  <si>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</si>
  <si>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</si>
  <si>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</si>
  <si>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</si>
  <si>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</si>
  <si>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</si>
  <si>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</si>
  <si>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</si>
  <si>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</si>
  <si>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</si>
  <si>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</si>
  <si>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</si>
  <si>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</si>
  <si>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</si>
  <si>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</si>
  <si>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</si>
  <si>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</si>
  <si>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</si>
  <si>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</si>
  <si>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</si>
  <si>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</si>
  <si>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</si>
  <si>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</si>
  <si>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</si>
  <si>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</si>
  <si>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</si>
  <si>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</si>
  <si>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</si>
  <si>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</si>
  <si>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</si>
  <si>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</si>
  <si>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</si>
  <si>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</si>
  <si>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</si>
  <si>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</si>
  <si>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</si>
  <si>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</si>
  <si>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</si>
  <si>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</si>
  <si>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</si>
  <si>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</si>
  <si>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</si>
  <si>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</si>
  <si>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</si>
  <si>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</si>
  <si>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</si>
  <si>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</si>
  <si>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</si>
  <si>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</si>
  <si>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</si>
  <si>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</si>
  <si>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</si>
  <si>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</si>
  <si>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</si>
  <si>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</si>
  <si>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</si>
  <si>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</si>
  <si>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</si>
  <si>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</si>
  <si>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</si>
  <si>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</si>
  <si>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</si>
  <si>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</si>
  <si>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</si>
  <si>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</si>
  <si>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</si>
  <si>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</si>
  <si>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</si>
  <si>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</si>
  <si>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</si>
  <si>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</si>
  <si>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</si>
  <si>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</si>
  <si>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</si>
  <si>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</si>
  <si>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</si>
  <si>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</si>
  <si>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</si>
  <si>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</si>
  <si>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</si>
  <si>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</si>
  <si>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</si>
  <si>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</si>
  <si>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</si>
  <si>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</si>
  <si>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</si>
  <si>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</si>
  <si>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</si>
  <si>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</si>
  <si>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</si>
  <si>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</si>
  <si>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</si>
  <si>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</si>
  <si>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</si>
  <si>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</si>
  <si>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</si>
  <si>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</si>
  <si>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</si>
  <si>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</si>
  <si>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</si>
  <si>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</si>
  <si>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</si>
  <si>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</si>
  <si>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</si>
  <si>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</si>
  <si>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</si>
  <si>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</si>
  <si>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</si>
  <si>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</si>
  <si>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</si>
  <si>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</si>
  <si>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</si>
  <si>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</si>
  <si>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</si>
  <si>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</si>
  <si>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</si>
  <si>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</si>
  <si>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</si>
  <si>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</si>
  <si>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</si>
  <si>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</si>
  <si>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</si>
  <si>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</si>
  <si>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</si>
  <si>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</si>
  <si>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</si>
  <si>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</si>
  <si>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</si>
  <si>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</si>
  <si>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</si>
  <si>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</si>
  <si>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</si>
  <si>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</si>
  <si>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</si>
  <si>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</si>
  <si>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</si>
  <si>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</si>
  <si>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</si>
  <si>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</si>
  <si>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</si>
  <si>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</si>
  <si>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</si>
  <si>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</si>
  <si>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</si>
  <si>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</si>
  <si>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</si>
  <si>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</si>
  <si>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</si>
  <si>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</si>
  <si>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</si>
  <si>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</si>
  <si>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</si>
  <si>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</si>
  <si>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</si>
  <si>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</si>
  <si>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</si>
  <si>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</si>
  <si>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</si>
  <si>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</si>
  <si>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</si>
  <si>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</si>
  <si>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</si>
  <si>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</si>
  <si>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</si>
  <si>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</si>
  <si>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</si>
  <si>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</si>
  <si>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</si>
  <si>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</si>
  <si>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</si>
  <si>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</si>
  <si>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</si>
  <si>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</si>
  <si>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</si>
  <si>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</si>
  <si>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</si>
  <si>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</si>
  <si>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</si>
  <si>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</si>
  <si>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</si>
  <si>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</si>
  <si>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</si>
  <si>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</si>
  <si>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</si>
  <si>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</si>
  <si>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</si>
  <si>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</si>
  <si>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</si>
  <si>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</si>
  <si>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</si>
  <si>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</si>
  <si>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</si>
  <si>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</si>
  <si>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</si>
  <si>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</si>
  <si>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</si>
  <si>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</si>
  <si>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</si>
  <si>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</si>
  <si>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</si>
  <si>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</si>
  <si>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</si>
  <si>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</si>
  <si>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</si>
  <si>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</si>
  <si>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</si>
  <si>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</si>
  <si>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</si>
  <si>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</si>
  <si>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</si>
  <si>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</si>
  <si>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</si>
  <si>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</si>
  <si>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</si>
  <si>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</si>
  <si>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</si>
  <si>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</si>
  <si>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</si>
  <si>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</si>
  <si>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</si>
  <si>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</si>
  <si>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</si>
  <si>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</si>
  <si>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</si>
  <si>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</si>
  <si>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</si>
  <si>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</si>
  <si>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</si>
  <si>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</si>
  <si>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</si>
  <si>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</si>
  <si>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</si>
  <si>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</si>
  <si>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</si>
  <si>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</si>
  <si>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</si>
  <si>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</si>
  <si>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</si>
  <si>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</si>
  <si>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</si>
  <si>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</si>
  <si>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</si>
  <si>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</si>
  <si>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</si>
  <si>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</si>
  <si>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</si>
  <si>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</si>
  <si>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</si>
  <si>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</si>
  <si>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</si>
  <si>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</si>
  <si>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</si>
  <si>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</si>
  <si>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</si>
  <si>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</si>
  <si>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</si>
  <si>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</si>
  <si>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</si>
  <si>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</si>
  <si>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</si>
  <si>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</si>
  <si>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</si>
  <si>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</si>
  <si>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</si>
  <si>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</si>
  <si>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</si>
  <si>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</si>
  <si>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</si>
  <si>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</si>
  <si>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</si>
  <si>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</si>
  <si>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</si>
  <si>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</si>
  <si>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</si>
  <si>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</si>
  <si>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</si>
  <si>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</si>
  <si>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</si>
  <si>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</si>
  <si>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</si>
  <si>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</si>
  <si>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</si>
  <si>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</si>
  <si>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</si>
  <si>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</si>
  <si>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</si>
  <si>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</si>
  <si>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</si>
  <si>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</si>
  <si>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</si>
  <si>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</si>
  <si>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</si>
  <si>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</si>
  <si>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</si>
  <si>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</si>
  <si>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</si>
  <si>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</si>
  <si>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</si>
  <si>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</si>
  <si>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</si>
  <si>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</si>
  <si>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</si>
  <si>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</si>
  <si>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</si>
  <si>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</si>
  <si>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</si>
  <si>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</si>
  <si>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</si>
  <si>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</si>
  <si>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</si>
  <si>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</si>
  <si>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</si>
  <si>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</si>
  <si>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</si>
  <si>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</si>
  <si>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</si>
  <si>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</si>
  <si>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</si>
  <si>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</si>
  <si>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</si>
  <si>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</si>
  <si>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</si>
  <si>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</si>
  <si>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</si>
  <si>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</si>
  <si>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</si>
  <si>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</si>
  <si>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</si>
  <si>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</si>
  <si>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</si>
  <si>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</si>
  <si>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</si>
  <si>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</si>
  <si>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</si>
  <si>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</si>
  <si>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</si>
  <si>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</si>
  <si>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</si>
  <si>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</si>
  <si>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</si>
  <si>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</si>
  <si>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</si>
  <si>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</si>
  <si>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</si>
  <si>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</si>
  <si>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</si>
  <si>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</si>
  <si>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</si>
  <si>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</si>
  <si>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</si>
  <si>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</si>
  <si>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</si>
  <si>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</si>
  <si>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</si>
  <si>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</si>
  <si>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</si>
  <si>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</si>
  <si>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</si>
  <si>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</si>
  <si>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</si>
  <si>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</si>
  <si>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</si>
  <si>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</si>
  <si>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</si>
  <si>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</si>
  <si>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</si>
  <si>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</si>
  <si>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</si>
  <si>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</si>
  <si>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</si>
  <si>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</si>
  <si>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</si>
  <si>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</si>
  <si>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</si>
  <si>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</si>
  <si>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</si>
  <si>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</si>
  <si>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</si>
  <si>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</si>
  <si>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</si>
  <si>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</si>
  <si>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</si>
  <si>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</si>
  <si>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</si>
  <si>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</si>
  <si>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</si>
  <si>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</si>
  <si>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</si>
  <si>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</si>
  <si>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</si>
  <si>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</si>
  <si>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</si>
  <si>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</si>
  <si>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</si>
  <si>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</si>
  <si>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</si>
  <si>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</si>
  <si>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</si>
  <si>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</si>
  <si>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</si>
  <si>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</si>
  <si>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</si>
  <si>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</si>
  <si>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</si>
  <si>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</si>
  <si>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</si>
  <si>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</si>
  <si>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</si>
  <si>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</si>
  <si>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</si>
  <si>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</si>
  <si>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</si>
  <si>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</si>
  <si>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</si>
  <si>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</si>
  <si>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</si>
  <si>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</si>
  <si>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</si>
  <si>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</si>
  <si>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</si>
  <si>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</si>
  <si>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</si>
  <si>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</si>
  <si>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</si>
  <si>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</si>
  <si>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</si>
  <si>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</si>
  <si>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</si>
  <si>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</si>
  <si>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</si>
  <si>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</si>
  <si>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</si>
  <si>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</si>
  <si>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</si>
  <si>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</si>
  <si>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</si>
  <si>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</si>
  <si>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</si>
  <si>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</si>
  <si>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</si>
  <si>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</si>
  <si>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</si>
  <si>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</si>
  <si>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</si>
  <si>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</si>
  <si>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</si>
  <si>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</si>
  <si>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</si>
  <si>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</si>
  <si>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</si>
  <si>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</si>
  <si>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</si>
  <si>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</si>
  <si>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</si>
  <si>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</si>
  <si>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</si>
  <si>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</si>
  <si>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</si>
  <si>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</si>
  <si>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</si>
  <si>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</si>
  <si>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</si>
  <si>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</si>
  <si>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</si>
  <si>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</si>
  <si>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</si>
  <si>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</si>
  <si>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</si>
  <si>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</si>
  <si>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</si>
  <si>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</si>
  <si>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</si>
  <si>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</si>
  <si>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</si>
  <si>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</si>
  <si>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</si>
  <si>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</si>
  <si>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</si>
  <si>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</si>
  <si>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</si>
  <si>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</si>
  <si>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</si>
  <si>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</si>
  <si>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</si>
  <si>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</si>
  <si>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</si>
  <si>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</si>
  <si>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</si>
  <si>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</si>
  <si>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</si>
  <si>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</si>
  <si>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</si>
  <si>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</si>
  <si>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</si>
  <si>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</si>
  <si>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</si>
  <si>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</si>
  <si>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</si>
  <si>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</si>
  <si>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</si>
  <si>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</si>
  <si>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</si>
  <si>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</si>
  <si>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</si>
  <si>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</si>
  <si>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</si>
  <si>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</si>
  <si>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</si>
  <si>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</si>
  <si>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</si>
  <si>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</si>
  <si>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</si>
  <si>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</si>
  <si>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</si>
  <si>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</si>
  <si>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</si>
  <si>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</si>
  <si>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</si>
  <si>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</si>
  <si>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</si>
  <si>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</si>
  <si>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</si>
  <si>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</si>
  <si>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</si>
  <si>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</si>
  <si>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</si>
  <si>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</si>
  <si>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</si>
  <si>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</si>
  <si>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</si>
  <si>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</si>
  <si>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</si>
  <si>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</si>
  <si>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</si>
  <si>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</si>
  <si>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</si>
  <si>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</si>
  <si>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</si>
  <si>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</si>
  <si>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</si>
  <si>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</si>
  <si>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</si>
  <si>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</si>
  <si>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</si>
  <si>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</si>
  <si>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</si>
  <si>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</si>
  <si>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</si>
  <si>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</si>
  <si>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</si>
  <si>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</si>
  <si>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</si>
  <si>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</si>
  <si>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</si>
  <si>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</si>
  <si>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</si>
  <si>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</si>
  <si>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</si>
  <si>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</si>
  <si>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</si>
  <si>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</si>
  <si>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</si>
  <si>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</si>
  <si>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</si>
  <si>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</si>
  <si>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</si>
  <si>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</si>
  <si>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</si>
  <si>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</si>
  <si>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</si>
  <si>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</si>
  <si>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</si>
  <si>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</si>
  <si>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</si>
  <si>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</si>
  <si>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</si>
  <si>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</si>
  <si>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</si>
  <si>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</si>
  <si>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</si>
  <si>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</si>
  <si>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</si>
  <si>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</si>
  <si>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</si>
  <si>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</si>
  <si>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</si>
  <si>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</si>
  <si>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</si>
  <si>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</si>
  <si>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</si>
  <si>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</si>
  <si>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</si>
  <si>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</si>
  <si>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</si>
  <si>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</si>
  <si>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</si>
  <si>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</si>
  <si>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</si>
  <si>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</si>
  <si>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</si>
  <si>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</si>
  <si>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</si>
  <si>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</si>
  <si>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</si>
  <si>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</si>
  <si>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</si>
  <si>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</si>
  <si>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</si>
  <si>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</si>
  <si>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</si>
  <si>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</si>
  <si>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</si>
  <si>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</si>
  <si>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</si>
  <si>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</si>
  <si>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</si>
  <si>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</si>
  <si>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</si>
  <si>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</si>
  <si>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</si>
  <si>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</si>
  <si>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</si>
  <si>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</si>
  <si>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</si>
  <si>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</si>
  <si>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</si>
  <si>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</si>
  <si>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</si>
  <si>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</si>
  <si>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</si>
  <si>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</si>
  <si>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</si>
  <si>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</si>
  <si>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</si>
  <si>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</si>
  <si>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</si>
  <si>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</si>
  <si>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</si>
  <si>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</si>
  <si>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</si>
  <si>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</si>
  <si>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</si>
  <si>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</si>
  <si>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</si>
  <si>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</si>
  <si>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</si>
  <si>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</si>
  <si>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</si>
  <si>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</si>
  <si>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</si>
  <si>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</si>
  <si>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</si>
  <si>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</si>
  <si>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</si>
  <si>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</si>
  <si>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</si>
  <si>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</si>
  <si>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</si>
  <si>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</si>
  <si>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</si>
  <si>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</si>
  <si>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</si>
  <si>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</si>
  <si>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</si>
  <si>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</si>
  <si>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</si>
  <si>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</si>
  <si>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</si>
  <si>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</si>
  <si>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</si>
  <si>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</si>
  <si>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</si>
  <si>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</si>
  <si>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</si>
  <si>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</si>
  <si>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</si>
  <si>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</si>
  <si>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</si>
  <si>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</si>
  <si>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</si>
  <si>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</si>
  <si>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</si>
  <si>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</si>
  <si>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</si>
  <si>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</si>
  <si>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</si>
  <si>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</si>
  <si>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</si>
  <si>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</si>
  <si>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</si>
  <si>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</si>
  <si>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</si>
  <si>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</si>
  <si>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</si>
  <si>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</si>
  <si>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</si>
  <si>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</si>
  <si>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</si>
  <si>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</si>
  <si>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</si>
  <si>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</si>
  <si>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</si>
  <si>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</si>
  <si>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</si>
  <si>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</si>
  <si>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</si>
  <si>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</si>
  <si>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</si>
  <si>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</si>
  <si>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</si>
  <si>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</si>
  <si>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</si>
  <si>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</si>
  <si>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</si>
  <si>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</si>
  <si>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</si>
  <si>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</si>
  <si>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</si>
  <si>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</si>
  <si>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</si>
  <si>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</si>
  <si>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</si>
  <si>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</si>
  <si>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</si>
  <si>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</si>
  <si>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</si>
  <si>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</si>
  <si>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</si>
  <si>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</si>
  <si>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</si>
  <si>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</si>
  <si>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</si>
  <si>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</si>
  <si>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</si>
  <si>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</si>
  <si>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</si>
  <si>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</si>
  <si>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</si>
  <si>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</si>
  <si>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</si>
  <si>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</si>
  <si>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</si>
  <si>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</si>
  <si>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</si>
  <si>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</si>
  <si>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</si>
  <si>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</si>
  <si>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</si>
  <si>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</si>
  <si>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</si>
  <si>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</si>
  <si>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</si>
  <si>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</si>
  <si>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</si>
  <si>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</si>
  <si>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</si>
  <si>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</si>
  <si>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</si>
  <si>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</si>
  <si>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</si>
  <si>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</si>
  <si>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</si>
  <si>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</si>
  <si>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</si>
  <si>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</si>
  <si>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</si>
  <si>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</si>
  <si>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</si>
  <si>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</si>
  <si>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</si>
  <si>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</si>
  <si>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</si>
  <si>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</si>
  <si>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</si>
  <si>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</si>
  <si>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</si>
  <si>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</si>
  <si>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</si>
  <si>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</si>
  <si>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</si>
  <si>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</si>
  <si>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</si>
  <si>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</si>
  <si>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</si>
  <si>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</si>
  <si>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</si>
  <si>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</si>
  <si>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</si>
  <si>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</si>
  <si>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</si>
  <si>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</si>
  <si>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</si>
  <si>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</si>
  <si>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</si>
  <si>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</si>
  <si>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</si>
  <si>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</si>
  <si>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</si>
  <si>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</si>
  <si>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</si>
  <si>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</si>
  <si>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</si>
  <si>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</si>
  <si>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</si>
  <si>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</si>
  <si>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</si>
  <si>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</si>
  <si>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</si>
  <si>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</si>
  <si>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</si>
  <si>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</si>
  <si>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</si>
  <si>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</si>
  <si>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</si>
  <si>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</si>
  <si>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</si>
  <si>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</si>
  <si>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</si>
  <si>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</si>
  <si>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</si>
  <si>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</si>
  <si>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</si>
  <si>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</si>
  <si>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</si>
  <si>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</si>
  <si>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</si>
  <si>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</si>
  <si>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</si>
  <si>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</si>
  <si>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</si>
  <si>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</si>
  <si>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</si>
  <si>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</si>
  <si>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</si>
  <si>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</si>
  <si>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</si>
  <si>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</si>
  <si>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</si>
  <si>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</si>
  <si>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</si>
  <si>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</si>
  <si>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</si>
  <si>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</si>
  <si>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</si>
  <si>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</si>
  <si>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</si>
  <si>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</si>
  <si>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</si>
  <si>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</si>
  <si>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</si>
  <si>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</si>
  <si>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</si>
  <si>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</si>
  <si>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</si>
  <si>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</si>
  <si>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</si>
  <si>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</si>
  <si>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</si>
  <si>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</si>
  <si>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</si>
  <si>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</si>
  <si>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</si>
  <si>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</si>
  <si>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</si>
  <si>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</si>
  <si>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</si>
  <si>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</si>
  <si>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</si>
  <si>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</si>
  <si>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</si>
  <si>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</si>
  <si>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</si>
  <si>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</si>
  <si>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</si>
  <si>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</si>
  <si>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</si>
  <si>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</si>
  <si>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</si>
  <si>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</si>
  <si>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</si>
  <si>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</si>
  <si>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</si>
  <si>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</si>
  <si>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</si>
  <si>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</si>
  <si>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</si>
  <si>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</si>
  <si>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</si>
  <si>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</si>
  <si>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</si>
  <si>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</si>
  <si>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</si>
  <si>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</si>
  <si>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</si>
  <si>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</si>
  <si>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</si>
  <si>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</si>
  <si>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</si>
  <si>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</si>
  <si>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</si>
  <si>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</si>
  <si>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</si>
  <si>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</si>
  <si>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</si>
  <si>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</si>
  <si>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</si>
  <si>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</si>
  <si>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</si>
  <si>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</si>
  <si>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</si>
  <si>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</si>
  <si>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</si>
  <si>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</si>
  <si>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</si>
  <si>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</si>
  <si>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</si>
  <si>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</si>
  <si>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</si>
  <si>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</si>
  <si>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</si>
  <si>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</si>
  <si>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</si>
  <si>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</si>
  <si>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</si>
  <si>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</si>
  <si>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</si>
  <si>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</si>
  <si>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</si>
  <si>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</si>
  <si>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</si>
  <si>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</si>
  <si>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</si>
  <si>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</si>
  <si>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</si>
  <si>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</si>
  <si>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</si>
  <si>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</si>
  <si>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</si>
  <si>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</si>
  <si>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</si>
  <si>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</si>
  <si>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</si>
  <si>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</si>
  <si>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</si>
  <si>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</si>
  <si>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</si>
  <si>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</si>
  <si>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</si>
  <si>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</si>
  <si>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</si>
  <si>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</si>
  <si>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</si>
  <si>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</si>
  <si>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</si>
  <si>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</si>
  <si>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</si>
  <si>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</si>
  <si>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</si>
  <si>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</si>
  <si>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</si>
  <si>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</si>
  <si>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</si>
  <si>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</si>
  <si>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</si>
  <si>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</si>
  <si>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</si>
  <si>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</si>
  <si>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</si>
  <si>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</si>
  <si>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</si>
  <si>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</si>
  <si>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</si>
  <si>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</si>
  <si>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</si>
  <si>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</si>
  <si>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</si>
  <si>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</si>
  <si>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</si>
  <si>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</si>
  <si>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</si>
  <si>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</si>
  <si>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</si>
  <si>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</si>
  <si>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</si>
  <si>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</si>
  <si>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</si>
  <si>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</si>
  <si>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</si>
  <si>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</si>
  <si>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</si>
  <si>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</si>
  <si>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</si>
  <si>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</si>
  <si>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</si>
  <si>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</si>
  <si>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</si>
  <si>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</si>
  <si>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</si>
  <si>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</si>
  <si>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</si>
  <si>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</si>
  <si>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</si>
  <si>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</si>
  <si>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</si>
  <si>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</si>
  <si>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</si>
  <si>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</si>
  <si>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</si>
  <si>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</si>
  <si>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</si>
  <si>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</si>
  <si>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</si>
  <si>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</si>
  <si>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</si>
  <si>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</si>
  <si>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</si>
  <si>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</si>
  <si>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</si>
  <si>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</si>
  <si>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</si>
  <si>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</si>
  <si>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</si>
  <si>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</si>
  <si>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</si>
  <si>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</si>
  <si>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</si>
  <si>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</si>
  <si>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</si>
  <si>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</si>
  <si>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</si>
  <si>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</si>
  <si>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</si>
  <si>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</si>
  <si>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</si>
  <si>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</si>
  <si>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</si>
  <si>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</si>
  <si>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</si>
  <si>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</si>
  <si>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</si>
  <si>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</si>
  <si>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</si>
  <si>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</si>
  <si>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</si>
  <si>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</si>
  <si>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</si>
  <si>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</si>
  <si>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</si>
  <si>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</si>
  <si>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</si>
  <si>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</si>
  <si>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</si>
  <si>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</si>
  <si>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</si>
  <si>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</si>
  <si>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</si>
  <si>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</si>
  <si>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</si>
  <si>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</si>
  <si>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</si>
  <si>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</si>
  <si>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</si>
  <si>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</si>
  <si>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</si>
  <si>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</si>
  <si>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</si>
  <si>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</si>
  <si>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</si>
  <si>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</si>
  <si>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</si>
  <si>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</si>
  <si>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</si>
  <si>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</si>
  <si>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</si>
  <si>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</si>
  <si>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</si>
  <si>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</si>
  <si>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</si>
  <si>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</si>
  <si>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</si>
  <si>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</si>
  <si>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</si>
  <si>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</si>
  <si>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</si>
  <si>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</si>
  <si>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</si>
  <si>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</si>
  <si>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</si>
  <si>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</si>
  <si>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</si>
  <si>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</si>
  <si>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</si>
  <si>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</si>
  <si>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</si>
  <si>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</si>
  <si>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</si>
  <si>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</si>
  <si>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</si>
  <si>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</si>
  <si>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</si>
  <si>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</si>
  <si>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</si>
  <si>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</si>
  <si>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</si>
  <si>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</si>
  <si>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</si>
  <si>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</si>
  <si>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</si>
  <si>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</si>
  <si>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</si>
  <si>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</si>
  <si>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</si>
  <si>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</si>
  <si>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</si>
  <si>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</si>
  <si>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</si>
  <si>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</si>
  <si>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</si>
  <si>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</si>
  <si>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</si>
  <si>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</si>
  <si>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</si>
  <si>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</si>
  <si>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</si>
  <si>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</si>
  <si>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</si>
  <si>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</si>
  <si>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</si>
  <si>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</si>
  <si>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</si>
  <si>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</si>
  <si>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</si>
  <si>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</si>
  <si>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</si>
  <si>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</si>
  <si>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</si>
  <si>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</si>
  <si>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</si>
  <si>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</si>
  <si>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</si>
  <si>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</si>
  <si>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</si>
  <si>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</si>
  <si>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</si>
  <si>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</si>
  <si>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</si>
  <si>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</si>
  <si>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</si>
  <si>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</si>
  <si>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</si>
  <si>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</si>
  <si>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</si>
  <si>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</si>
  <si>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</si>
  <si>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</si>
  <si>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</si>
  <si>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</si>
  <si>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</si>
  <si>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</si>
  <si>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</si>
  <si>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</si>
  <si>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</si>
  <si>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</si>
  <si>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</si>
  <si>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</si>
  <si>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</si>
  <si>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</si>
  <si>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</si>
  <si>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</si>
  <si>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</si>
  <si>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</si>
  <si>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</si>
  <si>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</si>
  <si>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</si>
  <si>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</si>
  <si>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</si>
  <si>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</si>
  <si>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</si>
  <si>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</si>
  <si>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</si>
  <si>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</si>
  <si>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</si>
  <si>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</si>
  <si>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</si>
  <si>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</si>
  <si>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</si>
  <si>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</si>
  <si>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</si>
  <si>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</si>
  <si>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</si>
  <si>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</si>
  <si>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</si>
  <si>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</si>
  <si>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</si>
  <si>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</si>
  <si>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</si>
  <si>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</si>
  <si>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</si>
  <si>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</si>
  <si>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</si>
  <si>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</si>
  <si>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</si>
  <si>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</si>
  <si>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</si>
  <si>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</si>
  <si>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</si>
  <si>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</si>
  <si>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</si>
  <si>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</si>
  <si>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</si>
  <si>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</si>
  <si>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</si>
  <si>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</si>
  <si>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</si>
  <si>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</si>
  <si>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</si>
  <si>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</si>
  <si>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</si>
  <si>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</si>
  <si>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</si>
  <si>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</si>
  <si>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</si>
  <si>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</si>
  <si>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</si>
  <si>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</si>
  <si>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</si>
  <si>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</si>
  <si>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</si>
  <si>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</si>
  <si>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</si>
  <si>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</si>
  <si>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</si>
  <si>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</si>
  <si>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</si>
  <si>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</si>
  <si>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</si>
  <si>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</si>
  <si>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</si>
  <si>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</si>
  <si>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</si>
  <si>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</si>
  <si>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</si>
  <si>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</si>
  <si>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</si>
  <si>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</si>
  <si>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</si>
  <si>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</si>
  <si>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</si>
  <si>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</si>
  <si>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</si>
  <si>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</si>
  <si>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</si>
  <si>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</si>
  <si>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</si>
  <si>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</si>
  <si>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</si>
  <si>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</si>
  <si>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</si>
  <si>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</si>
  <si>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</si>
  <si>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</si>
  <si>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</si>
  <si>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</si>
  <si>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</si>
  <si>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</si>
  <si>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</si>
  <si>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</si>
  <si>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</si>
  <si>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</si>
  <si>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</si>
  <si>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</si>
  <si>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</si>
  <si>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</si>
  <si>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</si>
  <si>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</si>
  <si>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</si>
  <si>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</si>
  <si>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</si>
  <si>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</si>
  <si>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</si>
  <si>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</si>
  <si>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</si>
  <si>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</si>
  <si>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</si>
  <si>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</si>
  <si>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</si>
  <si>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</si>
  <si>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</si>
  <si>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</si>
  <si>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</si>
  <si>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</si>
  <si>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</si>
  <si>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</si>
  <si>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</si>
  <si>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</si>
  <si>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</si>
  <si>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</si>
  <si>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</si>
  <si>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</si>
  <si>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</si>
  <si>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</si>
  <si>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</si>
  <si>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</si>
  <si>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</si>
  <si>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</si>
  <si>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</si>
  <si>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</si>
  <si>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</si>
  <si>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</si>
  <si>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</si>
  <si>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</si>
  <si>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</si>
  <si>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</si>
  <si>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</si>
  <si>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</si>
  <si>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</si>
  <si>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</si>
  <si>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</si>
  <si>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</si>
  <si>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</si>
  <si>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</si>
  <si>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</si>
  <si>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</si>
  <si>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</si>
  <si>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</si>
  <si>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</si>
  <si>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</si>
  <si>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</si>
  <si>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</si>
  <si>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</si>
  <si>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</si>
  <si>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</si>
  <si>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</si>
  <si>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</si>
  <si>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</si>
  <si>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</si>
  <si>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</si>
  <si>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</si>
  <si>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</si>
  <si>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</si>
  <si>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</si>
  <si>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</si>
  <si>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</si>
  <si>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</si>
  <si>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</si>
  <si>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</si>
  <si>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</si>
  <si>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</si>
  <si>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</si>
  <si>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</si>
  <si>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</si>
  <si>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</si>
  <si>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</si>
  <si>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</si>
  <si>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</si>
  <si>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</si>
  <si>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</si>
  <si>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</si>
  <si>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</si>
  <si>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</si>
  <si>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</si>
  <si>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</si>
  <si>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</si>
  <si>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</si>
  <si>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</si>
  <si>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</si>
  <si>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</si>
  <si>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</si>
  <si>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</si>
  <si>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</si>
  <si>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</si>
  <si>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</si>
  <si>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</si>
  <si>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</si>
  <si>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</si>
  <si>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</si>
  <si>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</si>
  <si>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</si>
  <si>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</si>
  <si>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</si>
  <si>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</si>
  <si>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</si>
  <si>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</si>
  <si>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</si>
  <si>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</si>
  <si>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</si>
  <si>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</si>
  <si>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</si>
  <si>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</si>
  <si>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</si>
  <si>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</si>
  <si>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</si>
  <si>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</si>
  <si>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</si>
  <si>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</si>
  <si>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</si>
  <si>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</si>
  <si>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</si>
  <si>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</si>
  <si>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</si>
  <si>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</si>
  <si>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</si>
  <si>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</si>
  <si>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</si>
  <si>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</si>
  <si>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</si>
  <si>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</si>
  <si>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</si>
  <si>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</si>
  <si>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</si>
  <si>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</si>
  <si>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</si>
  <si>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</si>
  <si>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</si>
  <si>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</si>
  <si>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</si>
  <si>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</si>
  <si>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</si>
  <si>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</si>
  <si>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</si>
  <si>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</si>
  <si>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</si>
  <si>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</si>
  <si>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</si>
  <si>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</si>
  <si>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</si>
  <si>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</si>
  <si>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</si>
  <si>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</si>
  <si>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</si>
  <si>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</si>
  <si>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</si>
  <si>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</si>
  <si>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</si>
  <si>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</si>
  <si>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</si>
  <si>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</si>
  <si>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</si>
  <si>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</si>
  <si>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</si>
  <si>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</si>
  <si>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</si>
  <si>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</si>
  <si>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</si>
  <si>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</si>
  <si>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</si>
  <si>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</si>
  <si>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</si>
  <si>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</si>
  <si>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</si>
  <si>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</si>
  <si>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</si>
  <si>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</si>
  <si>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</si>
  <si>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</si>
  <si>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</si>
  <si>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</si>
  <si>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</si>
  <si>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</si>
  <si>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</si>
  <si>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</si>
  <si>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</si>
  <si>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</si>
  <si>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</si>
  <si>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</si>
  <si>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</si>
  <si>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</si>
  <si>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</si>
  <si>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</si>
  <si>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</si>
  <si>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</si>
  <si>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</si>
  <si>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</si>
  <si>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</si>
  <si>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</si>
  <si>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</si>
  <si>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</si>
  <si>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</si>
  <si>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</si>
  <si>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</si>
  <si>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</si>
  <si>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</si>
  <si>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</si>
  <si>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</si>
  <si>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</si>
  <si>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</si>
  <si>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</si>
  <si>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</si>
  <si>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</si>
  <si>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</si>
  <si>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</si>
  <si>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</si>
  <si>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</si>
  <si>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</si>
  <si>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</si>
  <si>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</si>
  <si>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</si>
  <si>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</si>
  <si>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</si>
  <si>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</si>
  <si>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</si>
  <si>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</si>
  <si>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</si>
  <si>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</si>
  <si>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</si>
  <si>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</si>
  <si>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</si>
  <si>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</si>
  <si>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</si>
  <si>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</si>
  <si>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</si>
  <si>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</si>
  <si>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</si>
  <si>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</si>
  <si>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</si>
  <si>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</si>
  <si>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</si>
  <si>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</si>
  <si>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</si>
  <si>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</si>
  <si>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</si>
  <si>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</si>
  <si>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</si>
  <si>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</si>
  <si>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</si>
  <si>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</si>
  <si>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</si>
  <si>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</si>
  <si>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</si>
  <si>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</si>
  <si>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</si>
  <si>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</si>
  <si>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</si>
  <si>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</si>
  <si>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</si>
  <si>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</si>
  <si>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</si>
  <si>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</si>
  <si>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</si>
  <si>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</si>
  <si>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</si>
  <si>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</si>
  <si>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</si>
  <si>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</si>
  <si>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</si>
  <si>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</si>
  <si>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</si>
  <si>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</si>
  <si>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</si>
  <si>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</si>
  <si>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</si>
  <si>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</si>
  <si>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</si>
  <si>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</si>
  <si>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</si>
  <si>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</si>
  <si>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</si>
  <si>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</si>
  <si>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</si>
  <si>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</si>
  <si>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</si>
  <si>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</si>
  <si>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</si>
  <si>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</si>
  <si>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</si>
  <si>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</si>
  <si>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</si>
  <si>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</si>
  <si>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</si>
  <si>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</si>
  <si>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</si>
  <si>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</si>
  <si>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</si>
  <si>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</si>
  <si>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</si>
  <si>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</si>
  <si>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</si>
  <si>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</si>
  <si>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</si>
  <si>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</si>
  <si>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</si>
  <si>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</si>
  <si>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</si>
  <si>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</si>
  <si>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</si>
  <si>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</si>
  <si>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</si>
  <si>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</si>
  <si>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</si>
  <si>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</si>
  <si>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</si>
  <si>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</si>
  <si>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</si>
  <si>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</si>
  <si>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</si>
  <si>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</si>
  <si>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</si>
  <si>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</si>
  <si>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</si>
  <si>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</si>
  <si>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</si>
  <si>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</si>
  <si>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</si>
  <si>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</si>
  <si>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</si>
  <si>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</si>
  <si>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</si>
  <si>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</si>
  <si>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</si>
  <si>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</si>
  <si>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</si>
  <si>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</si>
  <si>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</si>
  <si>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</si>
  <si>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</si>
  <si>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</si>
  <si>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</si>
  <si>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</si>
  <si>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</si>
  <si>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</si>
  <si>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</si>
  <si>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</si>
  <si>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</si>
  <si>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</si>
  <si>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</si>
  <si>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</si>
  <si>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</si>
  <si>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</si>
  <si>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</si>
  <si>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</si>
  <si>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</si>
  <si>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</si>
  <si>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</si>
  <si>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</si>
  <si>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</si>
  <si>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</si>
  <si>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</si>
  <si>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</si>
  <si>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</si>
  <si>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</si>
  <si>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</si>
  <si>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</si>
  <si>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</si>
  <si>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</si>
  <si>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</si>
  <si>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</si>
  <si>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</si>
  <si>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</si>
  <si>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</si>
  <si>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</si>
  <si>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</si>
  <si>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</si>
  <si>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</si>
  <si>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</si>
  <si>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</si>
  <si>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</si>
  <si>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</si>
  <si>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</si>
  <si>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</si>
  <si>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</si>
  <si>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</si>
  <si>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</si>
  <si>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</si>
  <si>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</si>
  <si>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</si>
  <si>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</si>
  <si>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</si>
  <si>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</si>
  <si>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</si>
  <si>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</si>
  <si>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</si>
  <si>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</si>
  <si>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</si>
  <si>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</si>
  <si>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</si>
  <si>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</si>
  <si>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</si>
  <si>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</si>
  <si>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</si>
  <si>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</si>
  <si>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</si>
  <si>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</si>
  <si>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</si>
  <si>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</si>
  <si>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</si>
  <si>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</si>
  <si>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</si>
  <si>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</si>
  <si>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</si>
  <si>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</si>
  <si>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</si>
  <si>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</si>
  <si>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</si>
  <si>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</si>
  <si>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</si>
  <si>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</si>
  <si>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</si>
  <si>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</si>
  <si>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</si>
  <si>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</si>
  <si>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</si>
  <si>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</si>
  <si>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</si>
  <si>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</si>
  <si>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</si>
  <si>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</si>
  <si>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</si>
  <si>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</si>
  <si>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</si>
  <si>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</si>
  <si>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</si>
  <si>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</si>
  <si>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</si>
  <si>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</si>
  <si>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</si>
  <si>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</si>
  <si>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</si>
  <si>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</si>
  <si>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</si>
  <si>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</si>
  <si>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</si>
  <si>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</si>
  <si>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</si>
  <si>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</si>
  <si>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</si>
  <si>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</si>
  <si>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</si>
  <si>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</si>
  <si>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</si>
  <si>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</si>
  <si>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</si>
  <si>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</si>
  <si>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</si>
  <si>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</si>
  <si>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</si>
  <si>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</si>
  <si>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</si>
  <si>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</si>
  <si>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</si>
  <si>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</si>
  <si>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</si>
  <si>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</si>
  <si>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</si>
  <si>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</si>
  <si>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</si>
  <si>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</si>
  <si>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</si>
  <si>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</si>
  <si>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</si>
  <si>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</si>
  <si>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</si>
  <si>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</si>
  <si>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</si>
  <si>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</si>
  <si>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</si>
  <si>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</si>
  <si>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</si>
  <si>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</si>
  <si>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</si>
  <si>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</si>
  <si>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</si>
  <si>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</si>
  <si>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</si>
  <si>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</si>
  <si>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</si>
  <si>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</si>
  <si>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</si>
  <si>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</si>
  <si>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</si>
  <si>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</si>
  <si>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</si>
  <si>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</si>
  <si>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</si>
  <si>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</si>
  <si>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</si>
  <si>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</si>
  <si>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</si>
  <si>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</si>
  <si>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</si>
  <si>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</si>
  <si>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</si>
  <si>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</si>
  <si>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</si>
  <si>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</si>
  <si>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</si>
  <si>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</si>
  <si>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</si>
  <si>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</si>
  <si>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</si>
  <si>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</si>
  <si>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</si>
  <si>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</si>
  <si>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</si>
  <si>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</si>
  <si>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</si>
  <si>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</si>
  <si>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</si>
  <si>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</si>
  <si>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</si>
  <si>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</si>
  <si>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</si>
  <si>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</si>
  <si>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</si>
  <si>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</si>
  <si>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</si>
  <si>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</si>
  <si>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</si>
  <si>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</si>
  <si>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</si>
  <si>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</si>
  <si>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</si>
  <si>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</si>
  <si>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</si>
  <si>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</si>
  <si>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</si>
  <si>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</si>
  <si>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</si>
  <si>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</si>
  <si>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</si>
  <si>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</si>
  <si>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</si>
  <si>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</si>
  <si>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</si>
  <si>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</si>
  <si>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</si>
  <si>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</si>
  <si>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</si>
  <si>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</si>
  <si>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</si>
  <si>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</si>
  <si>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</si>
  <si>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</si>
  <si>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</si>
  <si>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</si>
  <si>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</si>
  <si>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</si>
  <si>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</si>
  <si>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</si>
  <si>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</si>
  <si>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</si>
  <si>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</si>
  <si>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</si>
  <si>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</si>
  <si>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</si>
  <si>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</si>
  <si>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</si>
  <si>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</si>
  <si>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</si>
  <si>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</si>
  <si>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</si>
  <si>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</si>
  <si>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</si>
  <si>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</si>
  <si>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</si>
  <si>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</si>
  <si>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</si>
  <si>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</si>
  <si>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</si>
  <si>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</si>
  <si>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</si>
  <si>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</si>
  <si>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</si>
  <si>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</si>
  <si>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</si>
  <si>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</si>
  <si>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</si>
  <si>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</si>
  <si>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</si>
  <si>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</si>
  <si>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</si>
  <si>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</si>
  <si>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</si>
  <si>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</si>
  <si>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</si>
  <si>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</si>
  <si>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</si>
  <si>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</si>
  <si>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</si>
  <si>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</si>
  <si>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</si>
  <si>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</si>
  <si>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</si>
  <si>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</si>
  <si>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</si>
  <si>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</si>
  <si>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</si>
  <si>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</si>
  <si>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</si>
  <si>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</si>
  <si>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</si>
  <si>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</si>
  <si>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</si>
  <si>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</si>
  <si>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</si>
  <si>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</si>
  <si>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</si>
  <si>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</si>
  <si>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</si>
  <si>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</si>
  <si>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</si>
  <si>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</si>
  <si>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</si>
  <si>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</si>
  <si>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</si>
  <si>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</si>
  <si>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</si>
  <si>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</si>
  <si>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</si>
  <si>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</si>
  <si>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</si>
  <si>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</si>
  <si>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</si>
  <si>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</si>
  <si>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</si>
  <si>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</si>
  <si>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</si>
  <si>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</si>
  <si>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</si>
  <si>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</si>
  <si>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</si>
  <si>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</si>
  <si>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</si>
  <si>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</si>
  <si>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</si>
  <si>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</si>
  <si>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</si>
  <si>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</si>
  <si>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</si>
  <si>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</si>
  <si>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</si>
  <si>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</si>
  <si>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</si>
  <si>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</si>
  <si>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</si>
  <si>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</si>
  <si>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</si>
  <si>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</si>
  <si>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</si>
  <si>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</si>
  <si>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</si>
  <si>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</si>
  <si>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</si>
  <si>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</si>
  <si>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</si>
  <si>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</si>
  <si>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</si>
  <si>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</si>
  <si>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</si>
  <si>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</si>
  <si>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</si>
  <si>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</si>
  <si>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</si>
  <si>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</si>
  <si>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</si>
  <si>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</si>
  <si>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</si>
  <si>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</si>
  <si>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</si>
  <si>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</si>
  <si>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</si>
  <si>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</si>
  <si>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</si>
  <si>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</si>
  <si>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</si>
  <si>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</si>
  <si>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</si>
  <si>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</si>
  <si>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</si>
  <si>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</si>
  <si>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</si>
  <si>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</si>
  <si>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</si>
  <si>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</si>
  <si>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</si>
  <si>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</si>
  <si>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</si>
  <si>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</si>
  <si>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</si>
  <si>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</si>
  <si>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</si>
  <si>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</si>
  <si>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</si>
  <si>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</si>
  <si>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</si>
  <si>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</si>
  <si>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</si>
  <si>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</si>
  <si>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</si>
  <si>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</si>
  <si>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</si>
  <si>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</si>
  <si>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</si>
  <si>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</si>
  <si>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</si>
  <si>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</si>
  <si>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</si>
  <si>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</si>
  <si>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</si>
  <si>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</si>
  <si>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</si>
  <si>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</si>
  <si>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</si>
  <si>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</si>
  <si>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</si>
  <si>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</si>
  <si>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</si>
  <si>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</si>
  <si>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</si>
  <si>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</si>
  <si>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</si>
  <si>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</si>
  <si>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</si>
  <si>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</si>
  <si>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</si>
  <si>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</si>
  <si>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</si>
  <si>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</si>
  <si>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</si>
  <si>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</si>
  <si>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</si>
  <si>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</si>
  <si>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</si>
  <si>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</si>
  <si>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</si>
  <si>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</si>
  <si>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</si>
  <si>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</si>
  <si>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</si>
  <si>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</si>
  <si>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</si>
  <si>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</si>
  <si>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</si>
  <si>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</si>
  <si>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</si>
  <si>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</si>
  <si>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</si>
  <si>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</si>
  <si>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</si>
  <si>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</si>
  <si>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</si>
  <si>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</si>
  <si>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</si>
  <si>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</si>
  <si>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</si>
  <si>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</si>
  <si>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</si>
  <si>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</si>
  <si>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</si>
  <si>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</si>
  <si>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</si>
  <si>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</si>
  <si>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</si>
  <si>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</si>
  <si>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</si>
  <si>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</si>
  <si>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</si>
  <si>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</si>
  <si>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</si>
  <si>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</si>
  <si>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</si>
  <si>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</si>
  <si>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</si>
  <si>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</si>
  <si>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</si>
  <si>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</si>
  <si>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</si>
  <si>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</si>
  <si>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</si>
  <si>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</si>
  <si>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</si>
  <si>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</si>
  <si>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</si>
  <si>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</si>
  <si>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</si>
  <si>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</si>
  <si>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</si>
  <si>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</si>
  <si>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</si>
  <si>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</si>
  <si>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</si>
  <si>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</si>
  <si>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</si>
  <si>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</si>
  <si>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</si>
  <si>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</si>
  <si>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</si>
  <si>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</si>
  <si>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</si>
  <si>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</si>
  <si>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</si>
  <si>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</si>
  <si>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</si>
  <si>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</si>
  <si>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</si>
  <si>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</si>
  <si>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</si>
  <si>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</si>
  <si>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</si>
  <si>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</si>
  <si>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</si>
  <si>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</si>
  <si>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</si>
  <si>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</si>
  <si>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</si>
  <si>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</si>
  <si>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</si>
  <si>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</si>
  <si>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</si>
  <si>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</si>
  <si>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</si>
  <si>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</si>
  <si>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</si>
  <si>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</si>
  <si>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</si>
  <si>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</si>
  <si>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</si>
  <si>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</si>
  <si>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</si>
  <si>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</si>
  <si>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</si>
  <si>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</si>
  <si>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</si>
  <si>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</si>
  <si>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</si>
  <si>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</si>
  <si>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</si>
  <si>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</si>
  <si>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</si>
  <si>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</si>
  <si>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</si>
  <si>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</si>
  <si>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</si>
  <si>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</si>
  <si>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</si>
  <si>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</si>
  <si>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</si>
  <si>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</si>
  <si>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</si>
  <si>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</si>
  <si>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</si>
  <si>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</si>
  <si>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</si>
  <si>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</si>
  <si>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</si>
  <si>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</si>
  <si>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</si>
  <si>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</si>
  <si>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</si>
  <si>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</si>
  <si>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</si>
  <si>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</si>
  <si>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</si>
  <si>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</si>
  <si>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</si>
  <si>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</si>
  <si>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</si>
  <si>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</si>
  <si>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</si>
  <si>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</si>
  <si>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</si>
  <si>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</si>
  <si>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</si>
  <si>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</si>
  <si>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</si>
  <si>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</si>
  <si>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</si>
  <si>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</si>
  <si>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</si>
  <si>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</si>
  <si>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</si>
  <si>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</si>
  <si>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</si>
  <si>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</si>
  <si>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</si>
  <si>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</si>
  <si>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</si>
  <si>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</si>
  <si>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</si>
  <si>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</si>
  <si>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</si>
  <si>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</si>
  <si>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</si>
  <si>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</si>
  <si>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</si>
  <si>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</si>
  <si>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</si>
  <si>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</si>
  <si>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</si>
  <si>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</si>
  <si>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</si>
  <si>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</si>
  <si>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</si>
  <si>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</si>
  <si>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</si>
  <si>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</si>
  <si>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</si>
  <si>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</si>
  <si>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</si>
  <si>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</si>
  <si>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</si>
  <si>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</si>
  <si>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</si>
  <si>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</si>
  <si>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</si>
  <si>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</si>
  <si>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</si>
  <si>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</si>
  <si>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</si>
  <si>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</si>
  <si>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</si>
  <si>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</si>
  <si>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</si>
  <si>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</si>
  <si>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</si>
  <si>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</si>
  <si>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</si>
  <si>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</si>
  <si>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</si>
  <si>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</si>
  <si>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</si>
  <si>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</si>
  <si>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</si>
  <si>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</si>
  <si>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</si>
  <si>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</si>
  <si>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</si>
  <si>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</si>
  <si>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</si>
  <si>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</si>
  <si>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</si>
  <si>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</si>
  <si>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</si>
  <si>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</si>
  <si>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</si>
  <si>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</si>
  <si>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</si>
  <si>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</si>
  <si>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</si>
  <si>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</si>
  <si>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</si>
  <si>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</si>
  <si>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</si>
  <si>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</si>
  <si>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</si>
  <si>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</si>
  <si>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</si>
  <si>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</si>
  <si>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</si>
  <si>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</si>
  <si>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</si>
  <si>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</si>
  <si>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</si>
  <si>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</si>
  <si>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</si>
  <si>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</si>
  <si>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</si>
  <si>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</si>
  <si>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</si>
  <si>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</si>
  <si>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</si>
  <si>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</si>
  <si>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</si>
  <si>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</si>
  <si>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</si>
  <si>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</si>
  <si>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</si>
  <si>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</si>
  <si>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</si>
  <si>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</si>
  <si>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</si>
  <si>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</si>
  <si>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</si>
  <si>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</si>
  <si>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</si>
  <si>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</si>
  <si>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</si>
  <si>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</si>
  <si>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</si>
  <si>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</si>
  <si>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</si>
  <si>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</si>
  <si>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</si>
  <si>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</si>
  <si>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</si>
  <si>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</si>
  <si>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</si>
  <si>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</si>
  <si>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</si>
  <si>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</si>
  <si>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</si>
  <si>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</si>
  <si>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</si>
  <si>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</si>
  <si>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</si>
  <si>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</si>
  <si>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</si>
  <si>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</si>
  <si>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</si>
  <si>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</si>
  <si>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</si>
  <si>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</si>
  <si>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</si>
  <si>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</si>
  <si>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</si>
  <si>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</si>
  <si>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</si>
  <si>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</si>
  <si>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</si>
  <si>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</si>
  <si>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</si>
  <si>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</si>
  <si>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</si>
  <si>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</si>
  <si>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</si>
  <si>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</si>
  <si>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</si>
  <si>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</si>
  <si>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</si>
  <si>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</si>
  <si>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</si>
  <si>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</si>
  <si>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</si>
  <si>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</si>
  <si>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</si>
  <si>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</si>
  <si>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</si>
  <si>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</si>
  <si>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</si>
  <si>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</si>
  <si>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</si>
  <si>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</si>
  <si>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</si>
  <si>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</si>
  <si>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</si>
  <si>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</si>
  <si>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</si>
  <si>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</si>
  <si>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</si>
  <si>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</si>
  <si>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</si>
  <si>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</si>
  <si>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</si>
  <si>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</si>
  <si>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</si>
  <si>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</si>
  <si>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</si>
  <si>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</si>
  <si>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</si>
  <si>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</si>
  <si>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</si>
  <si>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</si>
  <si>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</si>
  <si>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</si>
  <si>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</si>
  <si>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</si>
  <si>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</si>
  <si>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</si>
  <si>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</si>
  <si>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</si>
  <si>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</si>
  <si>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</si>
  <si>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</si>
  <si>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</si>
  <si>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</si>
  <si>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</si>
  <si>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</si>
  <si>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</si>
  <si>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</si>
  <si>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</si>
  <si>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</si>
  <si>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</si>
  <si>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</si>
  <si>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</si>
  <si>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</si>
  <si>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</si>
  <si>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</si>
  <si>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</si>
  <si>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</si>
  <si>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</si>
  <si>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</si>
  <si>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</si>
  <si>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</si>
  <si>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</si>
  <si>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</si>
  <si>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</si>
  <si>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</si>
  <si>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</si>
  <si>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</si>
  <si>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</si>
  <si>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</si>
  <si>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</si>
  <si>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</si>
  <si>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</si>
  <si>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</si>
  <si>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</si>
  <si>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</si>
  <si>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</si>
  <si>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</si>
  <si>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</si>
  <si>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</si>
  <si>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</si>
  <si>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</si>
  <si>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</si>
  <si>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</si>
  <si>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</si>
  <si>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</si>
  <si>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</si>
  <si>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</si>
  <si>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</si>
  <si>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</si>
  <si>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</si>
  <si>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</si>
  <si>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</si>
  <si>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</si>
  <si>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</si>
  <si>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</si>
  <si>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</si>
  <si>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</si>
  <si>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</si>
  <si>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</si>
  <si>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</si>
  <si>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</si>
  <si>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</si>
  <si>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</si>
  <si>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</si>
  <si>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</si>
  <si>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</si>
  <si>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</si>
  <si>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</si>
  <si>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</si>
  <si>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</si>
  <si>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</si>
  <si>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</si>
  <si>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</si>
  <si>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</si>
  <si>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</si>
  <si>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</si>
  <si>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</si>
  <si>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</si>
  <si>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</si>
  <si>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</si>
  <si>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</si>
  <si>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</si>
  <si>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</si>
  <si>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</si>
  <si>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</si>
  <si>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</si>
  <si>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</si>
  <si>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</si>
  <si>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</si>
  <si>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</si>
  <si>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</si>
  <si>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</si>
  <si>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</si>
  <si>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</si>
  <si>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</si>
  <si>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</si>
  <si>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</si>
  <si>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</si>
  <si>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</si>
  <si>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</si>
  <si>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</si>
  <si>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</si>
  <si>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</si>
  <si>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</si>
  <si>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</si>
  <si>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</si>
  <si>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</si>
  <si>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</si>
  <si>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</si>
  <si>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</si>
  <si>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</si>
  <si>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</si>
  <si>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</si>
  <si>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</si>
  <si>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</si>
  <si>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</si>
  <si>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</si>
  <si>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</si>
  <si>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</si>
  <si>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</si>
  <si>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</si>
  <si>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</si>
  <si>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</si>
  <si>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</si>
  <si>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</si>
  <si>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</si>
  <si>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</si>
  <si>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</si>
  <si>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</si>
  <si>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</si>
  <si>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</si>
  <si>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</si>
  <si>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</si>
  <si>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</si>
  <si>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</si>
  <si>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</si>
  <si>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</si>
  <si>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</si>
  <si>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</si>
  <si>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</si>
  <si>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</si>
  <si>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</si>
  <si>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</si>
  <si>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</si>
  <si>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</si>
  <si>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</si>
  <si>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</si>
  <si>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</si>
  <si>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</si>
  <si>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</si>
  <si>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</si>
  <si>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</si>
  <si>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</si>
  <si>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</si>
  <si>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</si>
  <si>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</si>
  <si>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</si>
  <si>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</si>
  <si>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</si>
  <si>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</si>
  <si>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</si>
  <si>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</si>
  <si>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</si>
  <si>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</si>
  <si>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</si>
  <si>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</si>
  <si>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</si>
  <si>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</si>
  <si>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</si>
  <si>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</si>
  <si>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</si>
  <si>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</si>
  <si>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</si>
  <si>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</si>
  <si>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</si>
  <si>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</si>
  <si>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</si>
  <si>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</si>
  <si>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</si>
  <si>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</si>
  <si>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</si>
  <si>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</si>
  <si>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</si>
  <si>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</si>
  <si>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</si>
  <si>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</si>
  <si>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</si>
  <si>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</si>
  <si>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</si>
  <si>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</si>
  <si>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</si>
  <si>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</si>
  <si>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</si>
  <si>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</si>
  <si>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</si>
  <si>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</si>
  <si>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</si>
  <si>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</si>
  <si>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</si>
  <si>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</si>
  <si>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</si>
  <si>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</si>
  <si>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</si>
  <si>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</si>
  <si>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</si>
  <si>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</si>
  <si>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</si>
  <si>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</si>
  <si>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</si>
  <si>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</si>
  <si>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</si>
  <si>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</si>
  <si>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</si>
  <si>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</si>
  <si>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</si>
  <si>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</si>
  <si>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</si>
  <si>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</si>
  <si>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</si>
  <si>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</si>
  <si>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</si>
  <si>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</si>
  <si>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</si>
  <si>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</si>
  <si>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</si>
  <si>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</si>
  <si>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</si>
  <si>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</si>
  <si>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</si>
  <si>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</si>
  <si>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</si>
  <si>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</si>
  <si>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</si>
  <si>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</si>
  <si>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</si>
  <si>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</si>
  <si>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</si>
  <si>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</si>
  <si>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</si>
  <si>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</si>
  <si>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</si>
  <si>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</si>
  <si>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</si>
  <si>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</si>
  <si>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</si>
  <si>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</si>
  <si>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</si>
  <si>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</si>
  <si>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</si>
  <si>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</si>
  <si>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</si>
  <si>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</si>
  <si>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</si>
  <si>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</si>
  <si>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</si>
  <si>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</si>
  <si>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</si>
  <si>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</si>
  <si>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</si>
  <si>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</si>
  <si>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</si>
  <si>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</si>
  <si>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</si>
  <si>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</si>
  <si>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</si>
  <si>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</si>
  <si>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</si>
  <si>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</si>
  <si>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</si>
  <si>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</si>
  <si>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</si>
  <si>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</si>
  <si>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</si>
  <si>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</si>
  <si>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</si>
  <si>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</si>
  <si>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</si>
  <si>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</si>
  <si>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</si>
  <si>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</si>
  <si>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</si>
  <si>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</si>
  <si>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</si>
  <si>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</si>
  <si>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</si>
  <si>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</si>
  <si>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</si>
  <si>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</si>
  <si>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</si>
  <si>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</si>
  <si>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</si>
  <si>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</si>
  <si>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</si>
  <si>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</si>
  <si>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</si>
  <si>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</si>
  <si>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</si>
  <si>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</si>
  <si>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</si>
  <si>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</si>
  <si>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</si>
  <si>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</si>
  <si>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</si>
  <si>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</si>
  <si>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</si>
  <si>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</si>
  <si>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</si>
  <si>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</si>
  <si>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</si>
  <si>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</si>
  <si>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</si>
  <si>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</si>
  <si>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</si>
  <si>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</si>
  <si>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</si>
  <si>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</si>
  <si>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</si>
  <si>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</si>
  <si>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</si>
  <si>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</si>
  <si>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</si>
  <si>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</si>
  <si>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</si>
  <si>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</si>
  <si>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</si>
  <si>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</si>
  <si>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</si>
  <si>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</si>
  <si>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</si>
  <si>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</si>
  <si>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</si>
  <si>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</si>
  <si>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</si>
  <si>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</si>
  <si>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</si>
  <si>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</si>
  <si>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</si>
  <si>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</si>
  <si>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</si>
  <si>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</si>
  <si>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</si>
  <si>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</si>
  <si>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</si>
  <si>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</si>
  <si>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</si>
  <si>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</si>
  <si>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</si>
  <si>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</si>
  <si>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</si>
  <si>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</si>
  <si>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</si>
  <si>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</si>
  <si>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</si>
  <si>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</si>
  <si>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</si>
  <si>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</si>
  <si>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</si>
  <si>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</si>
  <si>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</si>
  <si>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</si>
  <si>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</si>
  <si>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</si>
  <si>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</si>
  <si>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</si>
  <si>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</si>
  <si>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</si>
  <si>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</si>
  <si>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</si>
  <si>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</si>
  <si>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</si>
  <si>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</si>
  <si>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</si>
  <si>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</si>
  <si>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</si>
  <si>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</si>
  <si>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</si>
  <si>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</si>
  <si>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</si>
  <si>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</si>
  <si>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</si>
  <si>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</si>
  <si>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</si>
  <si>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</si>
  <si>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</si>
  <si>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</si>
  <si>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</si>
  <si>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</si>
  <si>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</si>
  <si>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</si>
  <si>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</si>
  <si>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</si>
  <si>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</si>
  <si>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</si>
  <si>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</si>
  <si>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</si>
  <si>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</si>
  <si>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</si>
  <si>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</si>
  <si>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</si>
  <si>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</si>
  <si>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</si>
  <si>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</si>
  <si>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</si>
  <si>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</si>
  <si>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</si>
  <si>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</si>
  <si>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</si>
  <si>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</si>
  <si>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</si>
  <si>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</si>
  <si>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</si>
  <si>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</si>
  <si>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</si>
  <si>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</si>
  <si>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</si>
  <si>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</si>
  <si>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</si>
  <si>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</si>
  <si>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</si>
  <si>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</si>
  <si>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</si>
  <si>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</si>
  <si>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</si>
  <si>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</si>
  <si>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</si>
  <si>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</si>
  <si>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</si>
  <si>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</si>
  <si>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</si>
  <si>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</si>
  <si>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</si>
  <si>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</si>
  <si>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</si>
  <si>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</si>
  <si>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</si>
  <si>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</si>
  <si>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</si>
  <si>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</si>
  <si>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</si>
  <si>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</si>
  <si>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</si>
  <si>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</si>
  <si>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</si>
  <si>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</si>
  <si>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</si>
  <si>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</si>
  <si>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</si>
  <si>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</si>
  <si>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</si>
  <si>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</si>
  <si>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</si>
  <si>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</si>
  <si>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</si>
  <si>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</si>
  <si>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</si>
  <si>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</si>
  <si>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</si>
  <si>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</si>
  <si>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</si>
  <si>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</si>
  <si>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</si>
  <si>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</si>
  <si>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</si>
  <si>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</si>
  <si>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</si>
  <si>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</si>
  <si>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</si>
  <si>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</si>
  <si>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</si>
  <si>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</si>
  <si>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</si>
  <si>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</si>
  <si>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</si>
  <si>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</si>
  <si>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</si>
  <si>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</si>
  <si>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</si>
  <si>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</si>
  <si>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</si>
  <si>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</si>
  <si>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</si>
  <si>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</si>
  <si>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</si>
  <si>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</si>
  <si>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</si>
  <si>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</si>
  <si>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</si>
  <si>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</si>
  <si>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</si>
  <si>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</si>
  <si>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</si>
  <si>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</si>
  <si>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</si>
  <si>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</si>
  <si>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</si>
  <si>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</si>
  <si>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</si>
  <si>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</si>
  <si>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</si>
  <si>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</si>
  <si>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</si>
  <si>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</si>
  <si>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</si>
  <si>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</si>
  <si>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</si>
  <si>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</si>
  <si>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</si>
  <si>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</si>
  <si>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</si>
  <si>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</si>
  <si>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</si>
  <si>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</si>
  <si>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</si>
  <si>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</si>
  <si>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</si>
  <si>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</si>
  <si>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</si>
  <si>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</si>
  <si>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</si>
  <si>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</si>
  <si>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</si>
  <si>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</si>
  <si>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</si>
  <si>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</si>
  <si>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</si>
  <si>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</si>
  <si>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</si>
  <si>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</si>
  <si>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</si>
  <si>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</si>
  <si>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</si>
  <si>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</si>
  <si>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</si>
  <si>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</si>
  <si>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</si>
  <si>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</si>
  <si>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</si>
  <si>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</si>
  <si>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</si>
  <si>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</si>
  <si>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</si>
  <si>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</si>
  <si>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</si>
  <si>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</si>
  <si>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</si>
  <si>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</si>
  <si>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</si>
  <si>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</si>
  <si>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</si>
  <si>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</si>
  <si>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</si>
  <si>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</si>
  <si>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</si>
  <si>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</si>
  <si>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</si>
  <si>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</si>
  <si>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</si>
  <si>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</si>
  <si>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</si>
  <si>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</si>
  <si>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</si>
  <si>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</si>
  <si>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</si>
  <si>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</si>
  <si>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</si>
  <si>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</si>
  <si>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</si>
  <si>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</si>
  <si>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</si>
  <si>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</si>
  <si>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</si>
  <si>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</si>
  <si>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</si>
  <si>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</si>
  <si>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</si>
  <si>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</si>
  <si>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</si>
  <si>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</si>
  <si>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</si>
  <si>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</si>
  <si>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</si>
  <si>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</si>
  <si>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</si>
  <si>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</si>
  <si>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</si>
  <si>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</si>
  <si>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</si>
  <si>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</si>
  <si>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</si>
  <si>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</si>
  <si>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</si>
  <si>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</si>
  <si>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</si>
  <si>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</si>
  <si>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</si>
  <si>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</si>
  <si>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</si>
  <si>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</si>
  <si>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</si>
  <si>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</si>
  <si>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</si>
  <si>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</si>
  <si>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</si>
  <si>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</si>
  <si>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</si>
  <si>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</si>
  <si>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</si>
  <si>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</si>
  <si>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</si>
  <si>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</si>
  <si>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</si>
  <si>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</si>
  <si>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</si>
  <si>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</si>
  <si>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</si>
  <si>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</si>
  <si>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</si>
  <si>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</si>
  <si>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</si>
  <si>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</si>
  <si>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</si>
  <si>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</si>
  <si>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</si>
  <si>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</si>
  <si>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</si>
  <si>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</si>
  <si>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</si>
  <si>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</si>
  <si>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</si>
  <si>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</si>
  <si>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</si>
  <si>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</si>
  <si>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</si>
  <si>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</si>
  <si>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</si>
  <si>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</si>
  <si>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</si>
  <si>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</si>
  <si>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</si>
  <si>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</si>
  <si>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</si>
  <si>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</si>
  <si>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</si>
  <si>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</si>
  <si>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</si>
  <si>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</si>
  <si>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</si>
  <si>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</si>
  <si>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</si>
  <si>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</si>
  <si>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</si>
  <si>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</si>
  <si>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</si>
  <si>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</si>
  <si>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</si>
  <si>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</si>
  <si>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</si>
  <si>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</si>
  <si>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</si>
  <si>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</si>
  <si>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</si>
  <si>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</si>
  <si>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</si>
  <si>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</si>
  <si>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</si>
  <si>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</si>
  <si>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</si>
  <si>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</si>
  <si>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</si>
  <si>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</si>
  <si>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</si>
  <si>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</si>
  <si>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</si>
  <si>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</si>
  <si>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</si>
  <si>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</si>
  <si>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</si>
  <si>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</si>
  <si>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</si>
  <si>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</si>
  <si>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</si>
  <si>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</si>
  <si>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</si>
  <si>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</si>
  <si>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</si>
  <si>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</si>
  <si>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</si>
  <si>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</si>
  <si>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</si>
  <si>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</si>
  <si>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</si>
  <si>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</si>
  <si>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</si>
  <si>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</si>
  <si>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</si>
  <si>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</si>
  <si>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</si>
  <si>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</si>
  <si>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</si>
  <si>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</si>
  <si>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</si>
  <si>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</si>
  <si>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</si>
  <si>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</si>
  <si>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</si>
  <si>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</si>
  <si>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</si>
  <si>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</si>
  <si>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</si>
  <si>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</si>
  <si>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</si>
  <si>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</si>
  <si>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</si>
  <si>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</si>
  <si>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</si>
  <si>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</si>
  <si>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</si>
  <si>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</si>
  <si>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</si>
  <si>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</si>
  <si>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</si>
  <si>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</si>
  <si>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</si>
  <si>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</si>
  <si>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</si>
  <si>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</si>
  <si>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</si>
  <si>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</si>
  <si>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</si>
  <si>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</si>
  <si>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</si>
  <si>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</si>
  <si>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</si>
  <si>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</si>
  <si>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</si>
  <si>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</si>
  <si>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</si>
  <si>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</si>
  <si>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</si>
  <si>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</si>
  <si>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</si>
  <si>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</si>
  <si>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</si>
  <si>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</si>
  <si>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</si>
  <si>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</si>
  <si>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</si>
  <si>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</si>
  <si>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</si>
  <si>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</si>
  <si>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</si>
  <si>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</si>
  <si>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</si>
  <si>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</si>
  <si>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</si>
  <si>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</si>
  <si>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</si>
  <si>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</si>
  <si>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</si>
  <si>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</si>
  <si>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</si>
  <si>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</si>
  <si>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</si>
  <si>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</si>
  <si>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</si>
  <si>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</si>
  <si>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</si>
  <si>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</si>
  <si>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</si>
  <si>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</si>
  <si>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</si>
  <si>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</si>
  <si>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</si>
  <si>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</si>
  <si>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</si>
  <si>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</si>
  <si>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</si>
  <si>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</si>
  <si>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</si>
  <si>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</si>
  <si>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</si>
  <si>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</si>
  <si>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</si>
  <si>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</si>
  <si>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</si>
  <si>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</si>
  <si>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</si>
  <si>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</si>
  <si>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</si>
  <si>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</si>
  <si>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</si>
  <si>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</si>
  <si>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</si>
  <si>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</si>
  <si>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</si>
  <si>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</si>
  <si>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</si>
  <si>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</si>
  <si>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</si>
  <si>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</si>
  <si>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</si>
  <si>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</si>
  <si>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</si>
  <si>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</si>
  <si>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</si>
  <si>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</si>
  <si>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</si>
  <si>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</si>
  <si>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</si>
  <si>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</si>
  <si>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</si>
  <si>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</si>
  <si>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</si>
  <si>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</si>
  <si>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</si>
  <si>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</si>
  <si>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</si>
  <si>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</si>
  <si>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</si>
  <si>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</si>
  <si>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</si>
  <si>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</si>
  <si>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</si>
  <si>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</si>
  <si>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</si>
  <si>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</si>
  <si>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</si>
  <si>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</si>
  <si>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</si>
  <si>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</si>
  <si>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</si>
  <si>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</si>
  <si>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</si>
  <si>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</si>
  <si>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</si>
  <si>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</si>
  <si>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</si>
  <si>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</si>
  <si>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</si>
  <si>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</si>
  <si>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</si>
  <si>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</si>
  <si>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</si>
  <si>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</si>
  <si>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</si>
  <si>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</si>
  <si>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</si>
  <si>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</si>
  <si>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</si>
  <si>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</si>
  <si>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</si>
  <si>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</si>
  <si>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</si>
  <si>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</si>
  <si>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</si>
  <si>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</si>
  <si>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</si>
  <si>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</si>
  <si>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</si>
  <si>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</si>
  <si>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</si>
  <si>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</si>
  <si>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</si>
  <si>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</si>
  <si>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</si>
  <si>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</si>
  <si>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</si>
  <si>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</si>
  <si>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</si>
  <si>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</si>
  <si>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</si>
  <si>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</si>
  <si>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</si>
  <si>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</si>
  <si>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</si>
  <si>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</si>
  <si>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</si>
  <si>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</si>
  <si>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</si>
  <si>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</si>
  <si>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</si>
  <si>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</si>
  <si>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</si>
  <si>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</si>
  <si>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</si>
  <si>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</si>
  <si>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</si>
  <si>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</si>
  <si>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</si>
  <si>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</si>
  <si>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</si>
  <si>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</si>
  <si>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</si>
  <si>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</si>
  <si>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</si>
  <si>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</si>
  <si>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</si>
  <si>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</si>
  <si>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</si>
  <si>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</si>
  <si>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</si>
  <si>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</si>
  <si>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</si>
  <si>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</si>
  <si>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</si>
  <si>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</si>
  <si>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</si>
  <si>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</si>
  <si>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</si>
  <si>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</si>
  <si>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</si>
  <si>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</si>
  <si>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</si>
  <si>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</si>
  <si>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</si>
  <si>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</si>
  <si>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</si>
  <si>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</si>
  <si>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</si>
  <si>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</si>
  <si>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</si>
  <si>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</si>
  <si>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</si>
  <si>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</si>
  <si>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</si>
  <si>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</si>
  <si>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</si>
  <si>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</si>
  <si>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</si>
  <si>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</si>
  <si>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</si>
  <si>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</si>
  <si>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</si>
  <si>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</si>
  <si>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</si>
  <si>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</si>
  <si>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</si>
  <si>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</si>
  <si>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</si>
  <si>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</si>
  <si>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</si>
  <si>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</si>
  <si>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</si>
  <si>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</si>
  <si>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</si>
  <si>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</si>
  <si>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</si>
  <si>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</si>
  <si>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</si>
  <si>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</si>
  <si>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</si>
  <si>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</si>
  <si>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</si>
  <si>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</si>
  <si>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</si>
  <si>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</si>
  <si>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</si>
  <si>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</si>
  <si>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</si>
  <si>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</si>
  <si>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</si>
  <si>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</si>
  <si>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</si>
  <si>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</si>
  <si>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</si>
  <si>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</si>
  <si>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</si>
  <si>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</si>
  <si>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</si>
  <si>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</si>
  <si>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</si>
  <si>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</si>
  <si>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</si>
  <si>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</si>
  <si>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</si>
  <si>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</si>
  <si>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</si>
  <si>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</si>
  <si>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</si>
  <si>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</si>
  <si>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</si>
  <si>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</si>
  <si>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</si>
  <si>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</si>
  <si>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</si>
  <si>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</si>
  <si>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</si>
  <si>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</si>
  <si>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</si>
  <si>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</si>
  <si>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</si>
  <si>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</si>
  <si>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</si>
  <si>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</si>
  <si>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</si>
  <si>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</si>
  <si>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</si>
  <si>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</si>
  <si>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</si>
  <si>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</si>
  <si>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</si>
  <si>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</si>
  <si>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</si>
  <si>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</si>
  <si>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</si>
  <si>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</si>
  <si>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</si>
  <si>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</si>
  <si>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</si>
  <si>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</si>
  <si>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</si>
  <si>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</si>
  <si>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</si>
  <si>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</si>
  <si>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</si>
  <si>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</si>
  <si>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</si>
  <si>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</si>
  <si>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</si>
  <si>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</si>
  <si>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</si>
  <si>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</si>
  <si>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</si>
  <si>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</si>
  <si>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</si>
  <si>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</si>
  <si>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</si>
  <si>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</si>
  <si>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</si>
  <si>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</si>
  <si>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</si>
  <si>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</si>
  <si>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</si>
  <si>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</si>
  <si>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</si>
  <si>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</si>
  <si>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</si>
  <si>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</si>
  <si>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</si>
  <si>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</si>
  <si>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</si>
  <si>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</si>
  <si>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</si>
  <si>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</si>
  <si>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</si>
  <si>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</si>
  <si>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</si>
  <si>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</si>
  <si>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</si>
  <si>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</si>
  <si>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</si>
  <si>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</si>
  <si>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</si>
  <si>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</si>
  <si>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</si>
  <si>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</si>
  <si>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</si>
  <si>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</si>
  <si>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</si>
  <si>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</si>
  <si>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</si>
  <si>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</si>
  <si>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</si>
  <si>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</si>
  <si>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</si>
  <si>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</si>
  <si>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</si>
  <si>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</si>
  <si>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</si>
  <si>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</si>
  <si>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</si>
  <si>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</si>
  <si>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</si>
  <si>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</si>
  <si>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</si>
  <si>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</si>
  <si>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</si>
  <si>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</si>
  <si>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</si>
  <si>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</si>
  <si>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</si>
  <si>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</si>
  <si>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</si>
  <si>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</si>
  <si>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</si>
  <si>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</si>
  <si>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</si>
  <si>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</si>
  <si>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</si>
  <si>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</si>
  <si>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</si>
  <si>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</si>
  <si>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</si>
  <si>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</si>
  <si>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</si>
  <si>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</si>
  <si>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</si>
  <si>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</si>
  <si>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</si>
  <si>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</si>
  <si>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</si>
  <si>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</si>
  <si>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</si>
  <si>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</si>
  <si>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</si>
  <si>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</si>
  <si>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</si>
  <si>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</si>
  <si>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</si>
  <si>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</si>
  <si>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</si>
  <si>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</si>
  <si>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</si>
  <si>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</si>
  <si>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</si>
  <si>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</si>
  <si>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</si>
  <si>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</si>
  <si>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</si>
  <si>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</si>
  <si>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</si>
  <si>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</si>
  <si>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</si>
  <si>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</si>
  <si>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</si>
  <si>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</si>
  <si>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</si>
  <si>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</si>
  <si>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</si>
  <si>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</si>
  <si>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</si>
  <si>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</si>
  <si>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</si>
  <si>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</si>
  <si>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</si>
  <si>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</si>
  <si>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</si>
  <si>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</si>
  <si>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</si>
  <si>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</si>
  <si>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</si>
  <si>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</si>
  <si>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</si>
  <si>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</si>
  <si>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</si>
  <si>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</si>
  <si>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</si>
  <si>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</si>
  <si>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</si>
  <si>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</si>
  <si>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</si>
  <si>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</si>
  <si>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</si>
  <si>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</si>
  <si>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</si>
  <si>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</si>
  <si>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</si>
  <si>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</si>
  <si>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</si>
  <si>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</si>
  <si>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</si>
  <si>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</si>
  <si>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</si>
  <si>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</si>
  <si>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</si>
  <si>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</si>
  <si>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</si>
  <si>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</si>
  <si>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</si>
  <si>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</si>
  <si>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</si>
  <si>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</si>
  <si>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</si>
  <si>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</si>
  <si>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</si>
  <si>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</si>
  <si>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</si>
  <si>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</si>
  <si>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</si>
  <si>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</si>
  <si>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</si>
  <si>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</si>
  <si>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</si>
  <si>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</si>
  <si>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</si>
  <si>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</si>
  <si>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</si>
  <si>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</si>
  <si>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</si>
  <si>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</si>
  <si>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</si>
  <si>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</si>
  <si>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</si>
  <si>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</si>
  <si>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</si>
  <si>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</si>
  <si>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</si>
  <si>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</si>
  <si>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</si>
  <si>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</si>
  <si>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</si>
  <si>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</si>
  <si>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</si>
  <si>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</si>
  <si>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</si>
  <si>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</si>
  <si>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</si>
  <si>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</si>
  <si>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</si>
  <si>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</si>
  <si>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</si>
  <si>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</si>
  <si>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</si>
  <si>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</si>
  <si>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</si>
  <si>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</si>
  <si>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</si>
  <si>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</si>
  <si>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</si>
  <si>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</si>
  <si>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</si>
  <si>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</si>
  <si>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</si>
  <si>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</si>
  <si>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</si>
  <si>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</si>
  <si>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</si>
  <si>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</si>
  <si>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</si>
  <si>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</si>
  <si>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</si>
  <si>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</si>
  <si>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</si>
  <si>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</si>
  <si>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</si>
  <si>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</si>
  <si>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</si>
  <si>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</si>
  <si>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</si>
  <si>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</si>
  <si>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</si>
  <si>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</si>
  <si>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</si>
  <si>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</si>
  <si>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</si>
  <si>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</si>
  <si>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</si>
  <si>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</si>
  <si>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</si>
  <si>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</si>
  <si>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</si>
  <si>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</si>
  <si>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</si>
  <si>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</si>
  <si>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</si>
  <si>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</si>
  <si>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</si>
  <si>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</si>
  <si>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</si>
  <si>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</si>
  <si>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</si>
  <si>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</si>
  <si>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</si>
  <si>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</si>
  <si>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</si>
  <si>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</si>
  <si>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</si>
  <si>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</si>
  <si>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</si>
  <si>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</si>
  <si>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</si>
  <si>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</si>
  <si>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</si>
  <si>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</si>
  <si>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</si>
  <si>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</si>
  <si>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</si>
  <si>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</si>
  <si>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</si>
  <si>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</si>
  <si>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</si>
  <si>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</si>
  <si>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</si>
  <si>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</si>
  <si>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</si>
  <si>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</si>
  <si>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</si>
  <si>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</si>
  <si>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</si>
  <si>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</si>
  <si>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</si>
  <si>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</si>
  <si>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</si>
  <si>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</si>
  <si>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</si>
  <si>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</si>
  <si>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</si>
  <si>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</si>
  <si>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</si>
  <si>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</si>
  <si>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</si>
  <si>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</si>
  <si>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</si>
  <si>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</si>
  <si>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</si>
  <si>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</si>
  <si>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</si>
  <si>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</si>
  <si>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</si>
  <si>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</si>
  <si>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</si>
  <si>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</si>
  <si>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</si>
  <si>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</si>
  <si>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</si>
  <si>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</si>
  <si>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</si>
  <si>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</si>
  <si>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</si>
  <si>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</si>
  <si>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</si>
  <si>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</si>
  <si>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</si>
  <si>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</si>
  <si>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</si>
  <si>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</si>
  <si>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</si>
  <si>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</si>
  <si>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</si>
  <si>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</si>
  <si>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</si>
  <si>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</si>
  <si>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</si>
  <si>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</si>
  <si>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</si>
  <si>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</si>
  <si>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</si>
  <si>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</si>
  <si>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</si>
  <si>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</si>
  <si>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</si>
  <si>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</si>
  <si>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</si>
  <si>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</si>
  <si>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</si>
  <si>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</si>
  <si>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</si>
  <si>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</si>
  <si>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</si>
  <si>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</si>
  <si>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</si>
  <si>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</si>
  <si>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</si>
  <si>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</si>
  <si>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</si>
  <si>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</si>
  <si>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</si>
  <si>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</si>
  <si>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</si>
  <si>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</si>
  <si>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</si>
  <si>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</si>
  <si>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</si>
  <si>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</si>
  <si>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</si>
  <si>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</si>
  <si>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</si>
  <si>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</si>
  <si>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</si>
  <si>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</si>
  <si>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</si>
  <si>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</si>
  <si>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</si>
  <si>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</si>
  <si>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</si>
  <si>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</si>
  <si>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</si>
  <si>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</si>
  <si>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</si>
  <si>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</si>
  <si>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</si>
  <si>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</si>
  <si>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</si>
  <si>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</si>
  <si>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</si>
  <si>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</si>
  <si>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</si>
  <si>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</si>
  <si>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</si>
  <si>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</si>
  <si>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</si>
  <si>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</si>
  <si>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</si>
  <si>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</si>
  <si>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</si>
  <si>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</si>
  <si>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</si>
  <si>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</si>
  <si>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</si>
  <si>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</si>
  <si>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</si>
  <si>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</si>
  <si>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</si>
  <si>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</si>
  <si>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</si>
  <si>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</si>
  <si>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</si>
  <si>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</si>
  <si>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</si>
  <si>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</si>
  <si>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</si>
  <si>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</si>
  <si>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</si>
  <si>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</si>
  <si>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</si>
  <si>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</si>
  <si>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</si>
  <si>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</si>
  <si>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</si>
  <si>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</si>
  <si>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</si>
  <si>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</si>
  <si>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</si>
  <si>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</si>
  <si>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</si>
  <si>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</si>
  <si>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</si>
  <si>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</si>
  <si>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</si>
  <si>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</si>
  <si>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</si>
  <si>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</si>
  <si>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</si>
  <si>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</si>
  <si>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</si>
  <si>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</si>
  <si>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</si>
  <si>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</si>
  <si>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</si>
  <si>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</si>
  <si>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</si>
  <si>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</si>
  <si>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</si>
  <si>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</si>
  <si>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</si>
  <si>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</si>
  <si>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</si>
  <si>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</si>
  <si>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</si>
  <si>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</si>
  <si>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</si>
  <si>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</si>
  <si>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</si>
  <si>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</si>
  <si>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</si>
  <si>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</si>
  <si>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</si>
  <si>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</si>
  <si>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</si>
  <si>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</si>
  <si>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</si>
  <si>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</si>
  <si>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</si>
  <si>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</si>
  <si>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</si>
  <si>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</si>
  <si>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</si>
  <si>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</si>
  <si>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</si>
  <si>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</si>
  <si>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</si>
  <si>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</si>
  <si>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</si>
  <si>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</si>
  <si>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</si>
  <si>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</si>
  <si>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</si>
  <si>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</si>
  <si>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</si>
  <si>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</si>
  <si>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</si>
  <si>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</si>
  <si>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</si>
  <si>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</si>
  <si>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</si>
  <si>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</si>
  <si>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</si>
  <si>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</si>
  <si>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</si>
  <si>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</si>
  <si>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</si>
  <si>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</si>
  <si>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</si>
  <si>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</si>
  <si>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</si>
  <si>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</si>
  <si>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</si>
  <si>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</si>
  <si>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</si>
  <si>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</si>
  <si>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</si>
  <si>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</si>
  <si>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</si>
  <si>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</si>
  <si>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</si>
  <si>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</si>
  <si>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</si>
  <si>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</si>
  <si>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</si>
  <si>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</si>
  <si>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</si>
  <si>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</si>
  <si>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</si>
  <si>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</si>
  <si>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</si>
  <si>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</si>
  <si>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</si>
  <si>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</si>
  <si>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</si>
  <si>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</si>
  <si>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</si>
  <si>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</si>
  <si>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</si>
  <si>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</si>
  <si>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</si>
  <si>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</si>
  <si>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</si>
  <si>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</si>
  <si>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</si>
  <si>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</si>
  <si>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</si>
  <si>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</si>
  <si>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</si>
  <si>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</si>
  <si>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</si>
  <si>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</si>
  <si>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</si>
  <si>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</si>
  <si>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</si>
  <si>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</si>
  <si>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</si>
  <si>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</si>
  <si>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</si>
  <si>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</si>
  <si>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</si>
  <si>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</si>
  <si>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</si>
  <si>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</si>
  <si>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</si>
  <si>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</si>
  <si>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</si>
  <si>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</si>
  <si>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</si>
  <si>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</si>
  <si>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</si>
  <si>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</si>
  <si>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</si>
  <si>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</si>
  <si>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</si>
  <si>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</si>
  <si>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</si>
  <si>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</si>
  <si>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</si>
  <si>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</si>
  <si>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</si>
  <si>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</si>
  <si>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</si>
  <si>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</si>
  <si>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</si>
  <si>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</si>
  <si>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</si>
  <si>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</si>
  <si>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</si>
  <si>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</si>
  <si>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</si>
  <si>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</si>
  <si>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</si>
  <si>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</si>
  <si>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</si>
  <si>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</si>
  <si>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</si>
  <si>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</si>
  <si>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</si>
  <si>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</si>
  <si>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</si>
  <si>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</si>
  <si>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</si>
  <si>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</si>
  <si>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</si>
  <si>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</si>
  <si>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</si>
  <si>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</si>
  <si>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</si>
  <si>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</si>
  <si>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</si>
  <si>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</si>
  <si>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</si>
  <si>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</si>
  <si>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</si>
  <si>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</si>
  <si>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</si>
  <si>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</si>
  <si>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</si>
  <si>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</si>
  <si>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</si>
  <si>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</si>
  <si>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</si>
  <si>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</si>
  <si>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</si>
  <si>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</si>
  <si>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</si>
  <si>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</si>
  <si>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</si>
  <si>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</si>
  <si>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</si>
  <si>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</si>
  <si>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</si>
  <si>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</si>
  <si>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</si>
  <si>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</si>
  <si>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</si>
  <si>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</si>
  <si>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</si>
  <si>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</si>
  <si>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</si>
  <si>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</si>
  <si>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</si>
  <si>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</si>
  <si>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</si>
  <si>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</si>
  <si>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</si>
  <si>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</si>
  <si>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</si>
  <si>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</si>
  <si>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</si>
  <si>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</si>
  <si>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</si>
  <si>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</si>
  <si>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</si>
  <si>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</si>
  <si>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</si>
  <si>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</si>
  <si>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</si>
  <si>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</si>
  <si>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</si>
  <si>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</si>
  <si>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</si>
  <si>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</si>
  <si>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</si>
  <si>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</si>
  <si>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</si>
  <si>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</si>
  <si>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</si>
  <si>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</si>
  <si>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</si>
  <si>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</si>
  <si>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</si>
  <si>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</si>
  <si>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</si>
  <si>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</si>
  <si>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</si>
  <si>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</si>
  <si>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</si>
  <si>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</si>
  <si>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</si>
  <si>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</si>
  <si>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</si>
  <si>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</si>
  <si>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</si>
  <si>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</si>
  <si>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</si>
  <si>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</si>
  <si>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</si>
  <si>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</si>
  <si>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</si>
  <si>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</si>
  <si>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</si>
  <si>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</si>
  <si>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</si>
  <si>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</si>
  <si>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</si>
  <si>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</si>
  <si>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</si>
  <si>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</si>
  <si>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</si>
  <si>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</si>
  <si>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</si>
  <si>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</si>
  <si>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</si>
  <si>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</si>
  <si>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</si>
  <si>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</si>
  <si>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</si>
  <si>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</si>
  <si>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</si>
  <si>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</si>
  <si>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</si>
  <si>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</si>
  <si>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</si>
  <si>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</si>
  <si>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</si>
  <si>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</si>
  <si>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</si>
  <si>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</si>
  <si>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</si>
  <si>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</si>
  <si>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</si>
  <si>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</si>
  <si>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</si>
  <si>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</si>
  <si>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</si>
  <si>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</si>
  <si>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</si>
  <si>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</si>
  <si>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</si>
  <si>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</si>
  <si>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</si>
  <si>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</si>
  <si>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</si>
  <si>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</si>
  <si>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</si>
  <si>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</si>
  <si>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</si>
  <si>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</si>
  <si>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</si>
  <si>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</si>
  <si>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</si>
  <si>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</si>
  <si>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</si>
  <si>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</si>
  <si>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</si>
  <si>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</si>
  <si>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</si>
  <si>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</si>
  <si>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</si>
  <si>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</si>
  <si>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</si>
  <si>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</si>
  <si>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</si>
  <si>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</si>
  <si>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</si>
  <si>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</si>
  <si>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</si>
  <si>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</si>
  <si>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</si>
  <si>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</si>
  <si>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</si>
  <si>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</si>
  <si>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</si>
  <si>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</si>
  <si>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</si>
  <si>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</si>
  <si>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</si>
  <si>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</si>
  <si>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</si>
  <si>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</si>
  <si>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</si>
  <si>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</si>
  <si>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</si>
  <si>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</si>
  <si>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</si>
  <si>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</si>
  <si>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</si>
  <si>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</si>
  <si>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</si>
  <si>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</si>
  <si>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</si>
  <si>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</si>
  <si>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</si>
  <si>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</si>
  <si>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</si>
  <si>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</si>
  <si>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</si>
  <si>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</si>
  <si>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</si>
  <si>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</si>
  <si>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</si>
  <si>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</si>
  <si>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</si>
  <si>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</si>
  <si>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</si>
  <si>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</si>
  <si>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</si>
  <si>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</si>
  <si>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</si>
  <si>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</si>
  <si>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</si>
  <si>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</si>
  <si>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</si>
  <si>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</si>
  <si>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</si>
  <si>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</si>
  <si>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</si>
  <si>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</si>
  <si>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</si>
  <si>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</si>
  <si>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</si>
  <si>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</si>
  <si>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</si>
  <si>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</si>
  <si>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</si>
  <si>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</si>
  <si>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</si>
  <si>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</si>
  <si>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</si>
  <si>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</si>
  <si>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</si>
  <si>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</si>
  <si>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</si>
  <si>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</si>
  <si>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</si>
  <si>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</si>
  <si>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</si>
  <si>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</si>
  <si>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</si>
  <si>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</si>
  <si>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</si>
  <si>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</si>
  <si>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</si>
  <si>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</si>
  <si>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</si>
  <si>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</si>
  <si>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</si>
  <si>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</si>
  <si>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</si>
  <si>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</si>
  <si>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</si>
  <si>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</si>
  <si>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</si>
  <si>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</si>
  <si>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</si>
  <si>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</si>
  <si>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</si>
  <si>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</si>
  <si>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</si>
  <si>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</si>
  <si>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</si>
  <si>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</si>
  <si>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</si>
  <si>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</si>
  <si>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</si>
  <si>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</si>
  <si>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</si>
  <si>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</si>
  <si>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</si>
  <si>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</si>
  <si>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</si>
  <si>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</si>
  <si>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</si>
  <si>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</si>
  <si>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</si>
  <si>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</si>
  <si>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</si>
  <si>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</si>
  <si>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</si>
  <si>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</si>
  <si>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</si>
  <si>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</si>
  <si>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</si>
  <si>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</si>
  <si>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</si>
  <si>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</si>
  <si>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</si>
  <si>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</si>
  <si>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</si>
  <si>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</si>
  <si>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</si>
  <si>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</si>
  <si>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</si>
  <si>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</si>
  <si>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</si>
  <si>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</si>
  <si>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</si>
  <si>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</si>
  <si>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</si>
  <si>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</si>
  <si>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</si>
  <si>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</si>
  <si>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</si>
  <si>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</si>
  <si>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</si>
  <si>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</si>
  <si>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</si>
  <si>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</si>
  <si>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</si>
  <si>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</si>
  <si>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</si>
  <si>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</si>
  <si>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</si>
  <si>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</si>
  <si>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</si>
  <si>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</si>
  <si>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</si>
  <si>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</si>
  <si>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</si>
  <si>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</si>
  <si>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</si>
  <si>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</si>
  <si>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</si>
  <si>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</si>
  <si>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</si>
  <si>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</si>
  <si>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</si>
  <si>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</si>
  <si>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</si>
  <si>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</si>
  <si>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</si>
  <si>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</si>
  <si>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</si>
  <si>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</si>
  <si>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</si>
  <si>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</si>
  <si>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</si>
  <si>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</si>
  <si>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</si>
  <si>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</si>
  <si>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</si>
  <si>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</si>
  <si>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</si>
  <si>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</si>
  <si>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</si>
  <si>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</si>
  <si>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</si>
  <si>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</si>
  <si>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</si>
  <si>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</si>
  <si>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</si>
  <si>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</si>
  <si>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</si>
  <si>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</si>
  <si>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</si>
  <si>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</si>
  <si>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</si>
  <si>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</si>
  <si>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</si>
  <si>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</si>
  <si>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</si>
  <si>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</si>
  <si>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</si>
  <si>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</si>
  <si>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</si>
  <si>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</si>
  <si>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</si>
  <si>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</si>
  <si>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</si>
  <si>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</si>
  <si>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</si>
  <si>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</si>
  <si>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</si>
  <si>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</si>
  <si>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</si>
  <si>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</si>
  <si>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</si>
  <si>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</si>
  <si>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</si>
  <si>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</si>
  <si>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</si>
  <si>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</si>
  <si>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</si>
  <si>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</si>
  <si>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</si>
  <si>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</si>
  <si>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</si>
  <si>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</si>
  <si>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</si>
  <si>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</si>
  <si>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</si>
  <si>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</si>
  <si>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</si>
  <si>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</si>
  <si>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</si>
  <si>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</si>
  <si>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</si>
  <si>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</si>
  <si>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</si>
  <si>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</si>
  <si>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</si>
  <si>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</si>
  <si>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</si>
  <si>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</si>
  <si>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</si>
  <si>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</si>
  <si>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</si>
  <si>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</si>
  <si>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</si>
  <si>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</si>
  <si>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</si>
  <si>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</si>
  <si>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</si>
  <si>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</si>
  <si>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</si>
  <si>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</si>
  <si>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</si>
  <si>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</si>
  <si>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</si>
  <si>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</si>
  <si>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</si>
  <si>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</si>
  <si>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</si>
  <si>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</si>
  <si>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</si>
  <si>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</si>
  <si>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</si>
  <si>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</si>
  <si>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</si>
  <si>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</si>
  <si>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</si>
  <si>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</si>
  <si>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</si>
  <si>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</si>
  <si>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</si>
  <si>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</si>
  <si>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</si>
  <si>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</si>
  <si>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</si>
  <si>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</si>
  <si>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</si>
  <si>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</si>
  <si>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</si>
  <si>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</si>
  <si>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</si>
  <si>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</si>
  <si>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</si>
  <si>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</si>
  <si>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</si>
  <si>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</si>
  <si>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</si>
  <si>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</si>
  <si>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</si>
  <si>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</si>
  <si>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</si>
  <si>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</si>
  <si>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</si>
  <si>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</si>
  <si>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</si>
  <si>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</si>
  <si>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</si>
  <si>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</si>
  <si>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</si>
  <si>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</si>
  <si>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</si>
  <si>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</si>
  <si>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</si>
  <si>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</si>
  <si>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</si>
  <si>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</si>
  <si>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</si>
  <si>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</si>
  <si>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</si>
  <si>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</si>
  <si>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</si>
  <si>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</si>
  <si>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</si>
  <si>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</si>
  <si>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</si>
  <si>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</si>
  <si>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</si>
  <si>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</si>
  <si>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</si>
  <si>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</si>
  <si>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</si>
  <si>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</si>
  <si>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</si>
  <si>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</si>
  <si>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</si>
  <si>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</si>
  <si>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</si>
  <si>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</si>
  <si>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</si>
  <si>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</si>
  <si>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</si>
  <si>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</si>
  <si>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</si>
  <si>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</si>
  <si>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</si>
  <si>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</si>
  <si>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</si>
  <si>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</si>
  <si>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</si>
  <si>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</si>
  <si>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</si>
  <si>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</si>
  <si>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</si>
  <si>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</si>
  <si>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</si>
  <si>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</si>
  <si>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</si>
  <si>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</si>
  <si>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</si>
  <si>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</si>
  <si>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</si>
  <si>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</si>
  <si>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</si>
  <si>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</si>
  <si>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</si>
  <si>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</si>
  <si>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</si>
  <si>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</si>
  <si>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</si>
  <si>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</si>
  <si>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</si>
  <si>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</si>
  <si>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</si>
  <si>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</si>
  <si>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</si>
  <si>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</si>
  <si>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</si>
  <si>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</si>
  <si>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</si>
  <si>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</si>
  <si>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</si>
  <si>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</si>
  <si>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</si>
  <si>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</si>
  <si>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</si>
  <si>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</si>
  <si>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</si>
  <si>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</si>
  <si>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</si>
  <si>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</si>
  <si>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</si>
  <si>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</si>
  <si>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</si>
  <si>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</si>
  <si>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</si>
  <si>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</si>
  <si>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</si>
  <si>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</si>
  <si>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</si>
  <si>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</si>
  <si>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</si>
  <si>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</si>
  <si>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</si>
  <si>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</si>
  <si>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</si>
  <si>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</si>
  <si>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</si>
  <si>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</si>
  <si>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</si>
  <si>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</si>
  <si>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</si>
  <si>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</si>
  <si>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</si>
  <si>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</si>
  <si>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</si>
  <si>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</si>
  <si>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</si>
  <si>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</si>
  <si>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</si>
  <si>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</si>
  <si>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</si>
  <si>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</si>
  <si>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</si>
  <si>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</si>
  <si>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</si>
  <si>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</si>
  <si>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</si>
  <si>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</si>
  <si>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</si>
  <si>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</si>
  <si>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</si>
  <si>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</si>
  <si>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</si>
  <si>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</si>
  <si>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</si>
  <si>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</si>
  <si>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</si>
  <si>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</si>
  <si>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</si>
  <si>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</si>
  <si>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</si>
  <si>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</si>
  <si>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</si>
  <si>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</si>
  <si>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</si>
  <si>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</si>
  <si>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</si>
  <si>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</si>
  <si>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</si>
  <si>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</si>
  <si>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</si>
  <si>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</si>
  <si>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</si>
  <si>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</si>
  <si>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</si>
  <si>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</si>
  <si>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</si>
  <si>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</si>
  <si>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</si>
  <si>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</si>
  <si>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</si>
  <si>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</si>
  <si>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</si>
  <si>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</si>
  <si>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</si>
  <si>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</si>
  <si>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</si>
  <si>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</si>
  <si>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</si>
  <si>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</si>
  <si>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</si>
  <si>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</si>
  <si>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</si>
  <si>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</si>
  <si>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</si>
  <si>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</si>
  <si>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</si>
  <si>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</si>
  <si>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</si>
  <si>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</si>
  <si>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</si>
  <si>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</si>
  <si>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</si>
  <si>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</si>
  <si>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</si>
  <si>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</si>
  <si>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</si>
  <si>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</si>
  <si>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</si>
  <si>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</si>
  <si>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</si>
  <si>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</si>
  <si>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</si>
  <si>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</si>
  <si>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</si>
  <si>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</si>
  <si>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</si>
  <si>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</si>
  <si>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</si>
  <si>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</si>
  <si>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</si>
  <si>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</si>
  <si>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</si>
  <si>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</si>
  <si>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</si>
  <si>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</si>
  <si>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</si>
  <si>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</si>
  <si>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</si>
  <si>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</si>
  <si>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</si>
  <si>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</si>
  <si>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</si>
  <si>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</si>
  <si>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</si>
  <si>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</si>
  <si>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</si>
  <si>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</si>
  <si>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</si>
  <si>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</si>
  <si>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</si>
  <si>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</si>
  <si>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</si>
  <si>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</si>
  <si>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</si>
  <si>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</si>
  <si>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</si>
  <si>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</si>
  <si>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</si>
  <si>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</si>
  <si>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</si>
  <si>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</si>
  <si>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</si>
  <si>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</si>
  <si>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</si>
  <si>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</si>
  <si>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</si>
  <si>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</si>
  <si>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</si>
  <si>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</si>
  <si>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</si>
  <si>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</si>
  <si>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</si>
  <si>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</si>
  <si>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</si>
  <si>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</si>
  <si>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</si>
  <si>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</si>
  <si>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</si>
  <si>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</si>
  <si>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</si>
  <si>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</si>
  <si>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</si>
  <si>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</si>
  <si>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</si>
  <si>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</si>
  <si>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</si>
  <si>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</si>
  <si>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</si>
  <si>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</si>
  <si>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</si>
  <si>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</si>
  <si>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</si>
  <si>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</si>
  <si>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</si>
  <si>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</si>
  <si>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</si>
  <si>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</si>
  <si>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</si>
  <si>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</si>
  <si>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</si>
  <si>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</si>
  <si>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</si>
  <si>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</si>
  <si>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</si>
  <si>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</si>
  <si>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</si>
  <si>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</si>
  <si>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</si>
  <si>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</si>
  <si>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</si>
  <si>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</si>
  <si>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</si>
  <si>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</si>
  <si>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</si>
  <si>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</si>
  <si>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</si>
  <si>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</si>
  <si>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</si>
  <si>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</si>
  <si>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</si>
  <si>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</si>
  <si>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</si>
  <si>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</si>
  <si>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</si>
  <si>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</si>
  <si>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</si>
  <si>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</si>
  <si>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</si>
  <si>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</si>
  <si>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</si>
  <si>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</si>
  <si>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</si>
  <si>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</si>
  <si>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</si>
  <si>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</si>
  <si>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</si>
  <si>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</si>
  <si>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</si>
  <si>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</si>
  <si>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</si>
  <si>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</si>
  <si>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</si>
  <si>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</si>
  <si>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</si>
  <si>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</si>
  <si>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</si>
  <si>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</si>
  <si>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</si>
  <si>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</si>
  <si>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</si>
  <si>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</si>
  <si>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</si>
  <si>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</si>
  <si>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</si>
  <si>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</si>
  <si>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</si>
  <si>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</si>
  <si>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</si>
  <si>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</si>
  <si>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</si>
  <si>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</si>
  <si>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</si>
  <si>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</si>
  <si>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</si>
  <si>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</si>
  <si>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</si>
  <si>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</si>
  <si>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</si>
  <si>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</si>
  <si>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</si>
  <si>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</si>
  <si>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</si>
  <si>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</si>
  <si>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</si>
  <si>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</si>
  <si>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</si>
  <si>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</si>
  <si>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</si>
  <si>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</si>
  <si>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</si>
  <si>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</si>
  <si>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</si>
  <si>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</si>
  <si>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</si>
  <si>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</si>
  <si>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</si>
  <si>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</si>
  <si>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</si>
  <si>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</si>
  <si>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</si>
  <si>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</si>
  <si>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</si>
  <si>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</si>
  <si>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</si>
  <si>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</si>
  <si>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</si>
  <si>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</si>
  <si>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</si>
  <si>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</si>
  <si>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</si>
  <si>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</si>
  <si>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</si>
  <si>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</si>
  <si>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</si>
  <si>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</si>
  <si>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</si>
  <si>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</si>
  <si>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</si>
  <si>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</si>
  <si>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</si>
  <si>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</si>
  <si>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</si>
  <si>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</si>
  <si>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</si>
  <si>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</si>
  <si>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</si>
  <si>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</si>
  <si>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</si>
  <si>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</si>
  <si>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</si>
  <si>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</si>
  <si>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</si>
  <si>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</si>
  <si>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</si>
  <si>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</si>
  <si>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</si>
  <si>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</si>
  <si>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</si>
  <si>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</si>
  <si>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</si>
  <si>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</si>
  <si>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</si>
  <si>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</si>
  <si>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</si>
  <si>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</si>
  <si>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</si>
  <si>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</si>
  <si>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</si>
  <si>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</si>
  <si>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</si>
  <si>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</si>
  <si>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</si>
  <si>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</si>
  <si>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</si>
  <si>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</si>
  <si>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</si>
  <si>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</si>
  <si>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</si>
  <si>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</si>
  <si>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</si>
  <si>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</si>
  <si>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</si>
  <si>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</si>
  <si>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</si>
  <si>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</si>
  <si>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</si>
  <si>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</si>
  <si>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</si>
  <si>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</si>
  <si>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</si>
  <si>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</si>
  <si>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</si>
  <si>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</si>
  <si>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</si>
  <si>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</si>
  <si>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</si>
  <si>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</si>
  <si>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</si>
  <si>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</si>
  <si>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</si>
  <si>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</si>
  <si>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</si>
  <si>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</si>
  <si>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</si>
  <si>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</si>
  <si>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</si>
  <si>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</si>
  <si>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</si>
  <si>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</si>
  <si>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</si>
  <si>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</si>
  <si>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</si>
  <si>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</si>
  <si>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</si>
  <si>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</si>
  <si>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</si>
  <si>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</si>
  <si>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</si>
  <si>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</si>
  <si>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</si>
  <si>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</si>
  <si>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</si>
  <si>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</si>
  <si>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</si>
  <si>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</si>
  <si>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</si>
  <si>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</si>
  <si>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</si>
  <si>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</si>
  <si>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</si>
  <si>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</si>
  <si>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</si>
  <si>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</si>
  <si>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</si>
  <si>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</si>
  <si>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</si>
  <si>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</si>
  <si>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</si>
  <si>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</si>
  <si>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</si>
  <si>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</si>
  <si>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</si>
  <si>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</si>
  <si>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</si>
  <si>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</si>
  <si>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</si>
  <si>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</si>
  <si>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</si>
  <si>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</si>
  <si>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</si>
  <si>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</si>
  <si>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</si>
  <si>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</si>
  <si>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</si>
  <si>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</si>
  <si>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</si>
  <si>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</si>
  <si>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</si>
  <si>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</si>
  <si>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</si>
  <si>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</si>
  <si>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</si>
  <si>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</si>
  <si>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</si>
  <si>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</si>
  <si>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</si>
  <si>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</si>
  <si>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</si>
  <si>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</si>
  <si>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</si>
  <si>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</si>
  <si>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</si>
  <si>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</si>
  <si>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</si>
  <si>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</si>
  <si>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</si>
  <si>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</si>
  <si>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</si>
  <si>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</si>
  <si>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</si>
  <si>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</si>
  <si>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</si>
  <si>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</si>
  <si>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</si>
  <si>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</si>
  <si>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</si>
  <si>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</si>
  <si>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</si>
  <si>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</si>
  <si>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</si>
  <si>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</si>
  <si>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</si>
  <si>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</si>
  <si>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</si>
  <si>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</si>
  <si>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</si>
  <si>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</si>
  <si>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</si>
  <si>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</si>
  <si>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</si>
  <si>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</si>
  <si>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</si>
  <si>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</si>
  <si>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</si>
  <si>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</si>
  <si>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</si>
  <si>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</si>
  <si>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</si>
  <si>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</si>
  <si>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</si>
  <si>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</si>
  <si>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</si>
  <si>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</si>
  <si>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</si>
  <si>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</si>
  <si>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</si>
  <si>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</si>
  <si>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</si>
  <si>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</si>
  <si>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</si>
  <si>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</si>
  <si>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</si>
  <si>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</si>
  <si>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</si>
  <si>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</si>
  <si>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</si>
  <si>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</si>
  <si>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</si>
  <si>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</si>
  <si>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</si>
  <si>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</si>
  <si>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</si>
  <si>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</si>
  <si>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</si>
  <si>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</si>
  <si>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</si>
  <si>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</si>
  <si>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</si>
  <si>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</si>
  <si>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</si>
  <si>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</si>
  <si>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</si>
  <si>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</si>
  <si>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</si>
  <si>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</si>
  <si>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</si>
  <si>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</si>
  <si>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</si>
  <si>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</si>
  <si>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</si>
  <si>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</si>
  <si>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</si>
  <si>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</si>
  <si>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</si>
  <si>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</si>
  <si>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</si>
  <si>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</si>
  <si>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</si>
  <si>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</si>
  <si>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</si>
  <si>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</si>
  <si>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</si>
  <si>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</si>
  <si>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</si>
  <si>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</si>
  <si>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</si>
  <si>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</si>
  <si>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</si>
  <si>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</si>
  <si>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</si>
  <si>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</si>
  <si>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</si>
  <si>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</si>
  <si>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</si>
  <si>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</si>
  <si>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</si>
  <si>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</si>
  <si>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</si>
  <si>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</si>
  <si>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</si>
  <si>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</si>
  <si>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</si>
  <si>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</si>
  <si>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</si>
  <si>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</si>
  <si>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</si>
  <si>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</si>
  <si>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</si>
  <si>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</si>
  <si>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</si>
  <si>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</si>
  <si>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</si>
  <si>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</si>
  <si>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</si>
  <si>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</si>
  <si>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</si>
  <si>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</si>
  <si>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</si>
  <si>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</si>
  <si>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</si>
  <si>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</si>
  <si>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</si>
  <si>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</si>
  <si>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</si>
  <si>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</si>
  <si>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</si>
  <si>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</si>
  <si>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</si>
  <si>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</si>
  <si>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</si>
  <si>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</si>
  <si>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</si>
  <si>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</si>
  <si>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</si>
  <si>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</si>
  <si>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</si>
  <si>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</si>
  <si>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</si>
  <si>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</si>
  <si>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</si>
  <si>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</si>
  <si>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</si>
  <si>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</si>
  <si>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</si>
  <si>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</si>
  <si>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</si>
  <si>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</si>
  <si>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</si>
  <si>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</si>
  <si>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</si>
  <si>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</si>
  <si>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</si>
  <si>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</si>
  <si>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</si>
  <si>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</si>
  <si>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</si>
  <si>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</si>
  <si>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</si>
  <si>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</si>
  <si>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</si>
  <si>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</si>
  <si>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</si>
  <si>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</si>
  <si>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</si>
  <si>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</si>
  <si>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</si>
  <si>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</si>
  <si>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</si>
  <si>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</si>
  <si>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</si>
  <si>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</si>
  <si>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</si>
  <si>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</si>
  <si>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</si>
  <si>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</si>
  <si>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</si>
  <si>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</si>
  <si>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</si>
  <si>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</si>
  <si>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</si>
  <si>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</si>
  <si>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</si>
  <si>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</si>
  <si>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</si>
  <si>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</si>
  <si>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</si>
  <si>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</si>
  <si>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</si>
  <si>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</si>
  <si>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</si>
  <si>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</si>
  <si>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</si>
  <si>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</si>
  <si>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</si>
  <si>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</si>
  <si>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</si>
  <si>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</si>
  <si>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</si>
  <si>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</si>
  <si>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</si>
  <si>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</si>
  <si>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</si>
  <si>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</si>
  <si>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</si>
  <si>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</si>
  <si>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</si>
  <si>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</si>
  <si>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</si>
  <si>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</si>
  <si>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</si>
  <si>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</si>
  <si>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</si>
  <si>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</si>
  <si>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</si>
  <si>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</si>
  <si>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</si>
  <si>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</si>
  <si>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</si>
  <si>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</si>
  <si>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</si>
  <si>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</si>
  <si>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</si>
  <si>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</si>
  <si>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</si>
  <si>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</si>
  <si>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</si>
  <si>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</si>
  <si>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</si>
  <si>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</si>
  <si>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</si>
  <si>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</si>
  <si>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</si>
  <si>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</si>
  <si>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</si>
  <si>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</si>
  <si>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</si>
  <si>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</si>
  <si>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</si>
  <si>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</si>
  <si>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</si>
  <si>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</si>
  <si>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</si>
  <si>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</si>
  <si>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</si>
  <si>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</si>
  <si>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</si>
  <si>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</si>
  <si>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</si>
  <si>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</si>
  <si>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</si>
  <si>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</si>
  <si>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</si>
  <si>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</si>
  <si>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</si>
  <si>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</si>
  <si>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</si>
  <si>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</si>
  <si>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</si>
  <si>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</si>
  <si>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</si>
  <si>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</si>
  <si>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</si>
  <si>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</si>
  <si>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</si>
  <si>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</si>
  <si>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</si>
  <si>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</si>
  <si>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</si>
  <si>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</si>
  <si>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</si>
  <si>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</si>
  <si>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</si>
  <si>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</si>
  <si>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</si>
  <si>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</si>
  <si>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</si>
  <si>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</si>
  <si>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</si>
  <si>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</si>
  <si>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</si>
  <si>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</si>
  <si>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</si>
  <si>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</si>
  <si>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</si>
  <si>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</si>
  <si>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</si>
  <si>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</si>
  <si>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</si>
  <si>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</si>
  <si>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</si>
  <si>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</si>
  <si>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</si>
  <si>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</si>
  <si>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</si>
  <si>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</si>
  <si>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</si>
  <si>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</si>
  <si>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</si>
  <si>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</si>
  <si>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</si>
  <si>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</si>
  <si>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</si>
  <si>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</si>
  <si>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</si>
  <si>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</si>
  <si>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</si>
  <si>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</si>
  <si>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</si>
  <si>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</si>
  <si>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</si>
  <si>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</si>
  <si>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</si>
  <si>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</si>
  <si>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</si>
  <si>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</si>
  <si>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</si>
  <si>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</si>
  <si>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</si>
  <si>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</si>
  <si>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</si>
  <si>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</si>
  <si>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</si>
  <si>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</si>
  <si>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</si>
  <si>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</si>
  <si>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</si>
  <si>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</si>
  <si>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</si>
  <si>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</si>
  <si>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</si>
  <si>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</si>
  <si>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</si>
  <si>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</si>
  <si>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</si>
  <si>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</si>
  <si>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</si>
  <si>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</si>
  <si>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</si>
  <si>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</si>
  <si>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</si>
  <si>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</si>
  <si>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</si>
  <si>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</si>
  <si>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</si>
  <si>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</si>
  <si>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</si>
  <si>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</si>
  <si>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</si>
  <si>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</si>
  <si>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</si>
  <si>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</si>
  <si>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</si>
  <si>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</si>
  <si>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</si>
  <si>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</si>
  <si>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</si>
  <si>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</si>
  <si>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</si>
  <si>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</si>
  <si>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</si>
  <si>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</si>
  <si>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</si>
  <si>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</si>
  <si>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</si>
  <si>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</si>
  <si>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</si>
  <si>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</si>
  <si>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</si>
  <si>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</si>
  <si>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</si>
  <si>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</si>
  <si>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</si>
  <si>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</si>
  <si>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</si>
  <si>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</si>
  <si>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</si>
  <si>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</si>
  <si>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</si>
  <si>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</si>
  <si>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</si>
  <si>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</si>
  <si>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</si>
  <si>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</si>
  <si>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</si>
  <si>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</si>
  <si>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</si>
  <si>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</si>
  <si>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</si>
  <si>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</si>
  <si>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</si>
  <si>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</si>
  <si>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</si>
  <si>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</si>
  <si>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</si>
  <si>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</si>
  <si>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</si>
  <si>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</si>
  <si>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</si>
  <si>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</si>
  <si>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</si>
  <si>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</si>
  <si>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</si>
  <si>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</si>
  <si>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</si>
  <si>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</si>
  <si>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</si>
  <si>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</si>
  <si>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</si>
  <si>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</si>
  <si>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</si>
  <si>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</si>
  <si>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</si>
  <si>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</si>
  <si>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</si>
  <si>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</si>
  <si>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</si>
  <si>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</si>
  <si>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</si>
  <si>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</si>
  <si>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</si>
  <si>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</si>
  <si>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</si>
  <si>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</si>
  <si>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</si>
  <si>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</si>
  <si>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</si>
  <si>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</si>
  <si>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</si>
  <si>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</si>
  <si>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</si>
  <si>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</si>
  <si>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</si>
  <si>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</si>
  <si>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</si>
  <si>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</si>
  <si>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</si>
  <si>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</si>
  <si>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</si>
  <si>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</si>
  <si>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</si>
  <si>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</si>
  <si>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</si>
  <si>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</si>
  <si>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</si>
  <si>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</si>
  <si>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</si>
  <si>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</si>
  <si>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</si>
  <si>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</si>
  <si>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</si>
  <si>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</si>
  <si>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</si>
  <si>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</si>
  <si>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</si>
  <si>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</si>
  <si>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</si>
  <si>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</si>
  <si>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</si>
  <si>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</si>
  <si>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</si>
  <si>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</si>
  <si>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</si>
  <si>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</si>
  <si>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</si>
  <si>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</si>
  <si>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</si>
  <si>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</si>
  <si>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</si>
  <si>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</si>
  <si>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</si>
  <si>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</si>
  <si>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</si>
  <si>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</si>
  <si>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</si>
  <si>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</si>
  <si>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</si>
  <si>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</si>
  <si>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</si>
  <si>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</si>
  <si>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</si>
  <si>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</si>
  <si>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</si>
  <si>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</si>
  <si>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</si>
  <si>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</si>
  <si>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</si>
  <si>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</si>
  <si>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</si>
  <si>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</si>
  <si>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</si>
  <si>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</si>
  <si>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</si>
  <si>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</si>
  <si>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</si>
  <si>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</si>
  <si>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</si>
  <si>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</si>
  <si>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</si>
  <si>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</si>
  <si>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</si>
  <si>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</si>
  <si>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</si>
  <si>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</si>
  <si>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</si>
  <si>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</si>
  <si>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</si>
  <si>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</si>
  <si>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</si>
  <si>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</si>
  <si>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</si>
  <si>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</si>
  <si>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</si>
  <si>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</si>
  <si>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</si>
  <si>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</si>
  <si>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</si>
  <si>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</si>
  <si>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</si>
  <si>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</si>
  <si>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</si>
  <si>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</si>
  <si>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</si>
  <si>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</si>
  <si>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</si>
  <si>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</si>
  <si>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</si>
  <si>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</si>
  <si>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</si>
  <si>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</si>
  <si>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</si>
  <si>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</si>
  <si>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</si>
  <si>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</si>
  <si>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</si>
  <si>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</si>
  <si>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</si>
  <si>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</si>
  <si>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</si>
  <si>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</si>
  <si>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</si>
  <si>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</si>
  <si>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</si>
  <si>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</si>
  <si>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</si>
  <si>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</si>
  <si>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</si>
  <si>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</si>
  <si>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</si>
  <si>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</si>
  <si>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</si>
  <si>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</si>
  <si>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</si>
  <si>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</si>
  <si>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</si>
  <si>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</si>
  <si>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</si>
  <si>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</si>
  <si>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</si>
  <si>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</si>
  <si>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</si>
  <si>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</si>
  <si>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</si>
  <si>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</si>
  <si>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</si>
  <si>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</si>
  <si>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</si>
  <si>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</si>
  <si>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</si>
  <si>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</si>
  <si>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</si>
  <si>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</si>
  <si>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</si>
  <si>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</si>
  <si>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</si>
  <si>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</si>
  <si>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</si>
  <si>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</si>
  <si>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</si>
  <si>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</si>
  <si>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</si>
  <si>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</si>
  <si>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</si>
  <si>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</si>
  <si>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</si>
  <si>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</si>
  <si>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</si>
  <si>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</si>
  <si>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</si>
  <si>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</si>
  <si>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</si>
  <si>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</si>
  <si>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</si>
  <si>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</si>
  <si>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</si>
  <si>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</si>
  <si>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</si>
  <si>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</si>
  <si>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</si>
  <si>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</si>
  <si>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</si>
  <si>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</si>
  <si>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</si>
  <si>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</si>
  <si>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</si>
  <si>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</si>
  <si>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</si>
  <si>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</si>
  <si>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</si>
  <si>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</si>
  <si>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</si>
  <si>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</si>
  <si>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</si>
  <si>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</si>
  <si>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</si>
  <si>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</si>
  <si>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</si>
  <si>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</si>
  <si>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</si>
  <si>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</si>
  <si>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</si>
  <si>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</si>
  <si>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</si>
  <si>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</si>
  <si>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</si>
  <si>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</si>
  <si>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</si>
  <si>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</si>
  <si>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</si>
  <si>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</si>
  <si>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</si>
  <si>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</si>
  <si>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</si>
  <si>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</si>
  <si>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</si>
  <si>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</si>
  <si>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</si>
  <si>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</si>
  <si>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</si>
  <si>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</si>
  <si>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</si>
  <si>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</si>
  <si>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</si>
  <si>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</si>
  <si>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</si>
  <si>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</si>
  <si>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</si>
  <si>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</si>
  <si>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</si>
  <si>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</si>
  <si>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</si>
  <si>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</si>
  <si>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</si>
  <si>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</si>
  <si>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</si>
  <si>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</si>
  <si>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</si>
  <si>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</si>
  <si>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</si>
  <si>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</si>
  <si>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</si>
  <si>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</si>
  <si>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</si>
  <si>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</si>
  <si>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</si>
  <si>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</si>
  <si>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</si>
  <si>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</si>
  <si>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</si>
  <si>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</si>
  <si>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</si>
  <si>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</si>
  <si>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</si>
  <si>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</si>
  <si>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</si>
  <si>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</si>
  <si>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</si>
  <si>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</si>
  <si>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</si>
  <si>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</si>
  <si>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</si>
  <si>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</si>
  <si>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</si>
  <si>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</si>
  <si>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</si>
  <si>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</si>
  <si>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</si>
  <si>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</si>
  <si>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</si>
  <si>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</si>
  <si>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</si>
  <si>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</si>
  <si>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</si>
  <si>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</si>
  <si>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</si>
  <si>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</si>
  <si>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</si>
  <si>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</si>
  <si>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</si>
  <si>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</si>
  <si>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</si>
  <si>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</si>
  <si>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</si>
  <si>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</si>
  <si>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</si>
  <si>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</si>
  <si>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</si>
  <si>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</si>
  <si>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</si>
  <si>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</si>
  <si>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</si>
  <si>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</si>
  <si>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</si>
  <si>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</si>
  <si>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</si>
  <si>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</si>
  <si>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</si>
  <si>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</si>
  <si>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</si>
  <si>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</si>
  <si>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</si>
  <si>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</si>
  <si>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</si>
  <si>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</si>
  <si>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</si>
  <si>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</si>
  <si>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</si>
  <si>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</si>
  <si>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</si>
  <si>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</si>
  <si>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</si>
  <si>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</si>
  <si>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</si>
  <si>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</si>
  <si>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</si>
  <si>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</si>
  <si>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</si>
  <si>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</si>
  <si>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</si>
  <si>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</si>
  <si>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</si>
  <si>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</si>
  <si>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</si>
  <si>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</si>
  <si>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</si>
  <si>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</si>
  <si>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</si>
  <si>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</si>
  <si>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</si>
  <si>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</si>
  <si>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</si>
  <si>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</si>
  <si>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</si>
  <si>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</si>
  <si>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</si>
  <si>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</si>
  <si>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</si>
  <si>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</si>
  <si>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</si>
  <si>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</si>
  <si>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</si>
  <si>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</si>
  <si>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</si>
  <si>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</si>
  <si>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</si>
  <si>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</si>
  <si>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</si>
  <si>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</si>
  <si>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</si>
  <si>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</si>
  <si>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</si>
  <si>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</si>
  <si>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</si>
  <si>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</si>
  <si>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</si>
  <si>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</si>
  <si>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</si>
  <si>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</si>
  <si>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</si>
  <si>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</si>
  <si>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</si>
  <si>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</si>
  <si>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</si>
  <si>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</si>
  <si>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</si>
  <si>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</si>
  <si>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</si>
  <si>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</si>
  <si>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</si>
  <si>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</si>
  <si>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</si>
  <si>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</si>
  <si>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</si>
  <si>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</si>
  <si>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</si>
  <si>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</si>
  <si>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</si>
  <si>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</si>
  <si>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</si>
  <si>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</si>
  <si>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</si>
  <si>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</si>
  <si>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</si>
  <si>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</si>
  <si>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</si>
  <si>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</si>
  <si>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</si>
  <si>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</si>
  <si>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</si>
  <si>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</si>
  <si>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</si>
  <si>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</si>
  <si>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</si>
  <si>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</si>
  <si>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</si>
  <si>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</si>
  <si>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</si>
  <si>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</si>
  <si>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</si>
  <si>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</si>
  <si>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</si>
  <si>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</si>
  <si>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</si>
  <si>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</si>
  <si>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</si>
  <si>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</si>
  <si>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</si>
  <si>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</si>
  <si>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</si>
  <si>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</si>
  <si>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</si>
  <si>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</si>
  <si>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</si>
  <si>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</si>
  <si>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</si>
  <si>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</si>
  <si>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</si>
  <si>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</si>
  <si>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</si>
  <si>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</si>
  <si>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</si>
  <si>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</si>
  <si>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</si>
  <si>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</si>
  <si>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</si>
  <si>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</si>
  <si>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</si>
  <si>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</si>
  <si>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</si>
  <si>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</si>
  <si>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</si>
  <si>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</si>
  <si>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</si>
  <si>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</si>
  <si>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</si>
  <si>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</si>
  <si>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</si>
  <si>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</si>
  <si>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</si>
  <si>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</si>
  <si>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</si>
  <si>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</si>
  <si>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</si>
  <si>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</si>
  <si>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</si>
  <si>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</si>
  <si>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</si>
  <si>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</si>
  <si>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</si>
  <si>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</si>
  <si>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</si>
  <si>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</si>
  <si>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</si>
  <si>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</si>
  <si>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</si>
  <si>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</si>
  <si>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</si>
  <si>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</si>
  <si>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</si>
  <si>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</si>
  <si>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</si>
  <si>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</si>
  <si>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</si>
  <si>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</si>
  <si>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</si>
  <si>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</si>
  <si>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</si>
  <si>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</si>
  <si>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</si>
  <si>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</si>
  <si>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</si>
  <si>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</si>
  <si>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</si>
  <si>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</si>
  <si>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</si>
  <si>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</si>
  <si>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</si>
  <si>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</si>
  <si>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</si>
  <si>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</si>
  <si>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</si>
  <si>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</si>
  <si>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</si>
  <si>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</si>
  <si>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</si>
  <si>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</si>
  <si>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</si>
  <si>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</si>
  <si>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</si>
  <si>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</si>
  <si>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</si>
  <si>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</si>
  <si>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</si>
  <si>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</si>
  <si>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</si>
  <si>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</si>
  <si>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</si>
  <si>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</si>
  <si>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</si>
  <si>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</si>
  <si>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</si>
  <si>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</si>
  <si>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</si>
  <si>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</si>
  <si>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</si>
  <si>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</si>
  <si>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</si>
  <si>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</si>
  <si>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</si>
  <si>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</si>
  <si>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</si>
  <si>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</si>
  <si>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</si>
  <si>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</si>
  <si>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</si>
  <si>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</si>
  <si>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</si>
  <si>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</si>
  <si>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</si>
  <si>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</si>
  <si>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</si>
  <si>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</si>
  <si>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</si>
  <si>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</si>
  <si>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</si>
  <si>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</si>
  <si>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</si>
  <si>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</si>
  <si>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</si>
  <si>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</si>
  <si>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</si>
  <si>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</si>
  <si>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</si>
  <si>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</si>
  <si>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</si>
  <si>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</si>
  <si>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</si>
  <si>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</si>
  <si>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</si>
  <si>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</si>
  <si>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</si>
  <si>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</si>
  <si>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</si>
  <si>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</si>
  <si>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</si>
  <si>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</si>
  <si>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</si>
  <si>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</si>
  <si>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</si>
  <si>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</si>
  <si>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</si>
  <si>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</si>
  <si>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</si>
  <si>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</si>
  <si>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</si>
  <si>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</si>
  <si>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</si>
  <si>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</si>
  <si>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</si>
  <si>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</si>
  <si>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</si>
  <si>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</si>
  <si>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</si>
  <si>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</si>
  <si>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</si>
  <si>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</si>
  <si>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</si>
  <si>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</si>
  <si>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</si>
  <si>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</si>
  <si>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</si>
  <si>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</si>
  <si>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</si>
  <si>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</si>
  <si>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</si>
  <si>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</si>
  <si>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</si>
  <si>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</si>
  <si>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</si>
  <si>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</si>
  <si>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</si>
  <si>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</si>
  <si>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</si>
  <si>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</si>
  <si>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</si>
  <si>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</si>
  <si>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</si>
  <si>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</si>
  <si>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</si>
  <si>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</si>
  <si>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</si>
  <si>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</si>
  <si>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</si>
  <si>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</si>
  <si>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</si>
  <si>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</si>
  <si>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</si>
  <si>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</si>
  <si>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</si>
  <si>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</si>
  <si>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</si>
  <si>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</si>
  <si>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</si>
  <si>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</si>
  <si>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</si>
  <si>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</si>
  <si>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</si>
  <si>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</si>
  <si>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</si>
  <si>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</si>
  <si>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</si>
  <si>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</si>
  <si>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</si>
  <si>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</si>
  <si>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</si>
  <si>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</si>
  <si>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</si>
  <si>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</si>
  <si>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</si>
  <si>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</si>
  <si>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</si>
  <si>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</si>
  <si>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</si>
  <si>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</si>
  <si>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</si>
  <si>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</si>
  <si>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</si>
  <si>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</si>
  <si>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</si>
  <si>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</si>
  <si>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</si>
  <si>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</si>
  <si>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</si>
  <si>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</si>
  <si>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</si>
  <si>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</si>
  <si>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</si>
  <si>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</si>
  <si>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</si>
  <si>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</si>
  <si>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</si>
  <si>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</si>
  <si>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</si>
  <si>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</si>
  <si>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</si>
  <si>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</si>
  <si>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</si>
  <si>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</si>
  <si>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</si>
  <si>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</si>
  <si>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</si>
  <si>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</si>
  <si>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</si>
  <si>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</si>
  <si>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</si>
  <si>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</si>
  <si>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</si>
  <si>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</si>
  <si>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</si>
  <si>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</si>
  <si>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</si>
  <si>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</si>
  <si>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</si>
  <si>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</si>
  <si>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</si>
  <si>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</si>
  <si>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</si>
  <si>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</si>
  <si>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</si>
  <si>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</si>
  <si>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</si>
  <si>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</si>
  <si>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</si>
  <si>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</si>
  <si>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</si>
  <si>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</si>
  <si>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</si>
  <si>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</si>
  <si>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</si>
  <si>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</si>
  <si>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</si>
  <si>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</si>
  <si>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</si>
  <si>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</si>
  <si>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</si>
  <si>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</si>
  <si>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</si>
  <si>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</si>
  <si>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</si>
  <si>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</si>
  <si>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</si>
  <si>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</si>
  <si>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</si>
  <si>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</si>
  <si>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</si>
  <si>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</si>
  <si>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</si>
  <si>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</si>
  <si>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</si>
  <si>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</si>
  <si>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</si>
  <si>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</si>
  <si>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</si>
  <si>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</si>
  <si>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</si>
  <si>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</si>
  <si>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</si>
  <si>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</si>
  <si>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</si>
  <si>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</si>
  <si>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</si>
  <si>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</si>
  <si>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</si>
  <si>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</si>
  <si>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</si>
  <si>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</si>
  <si>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</si>
  <si>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</si>
  <si>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</si>
  <si>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</si>
  <si>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</si>
  <si>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</si>
  <si>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</si>
  <si>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</si>
  <si>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</si>
  <si>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</si>
  <si>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</si>
  <si>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</si>
  <si>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</si>
  <si>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</si>
  <si>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</si>
  <si>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</si>
  <si>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</si>
  <si>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</si>
  <si>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</si>
  <si>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</si>
  <si>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</si>
  <si>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</si>
  <si>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</si>
  <si>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</si>
  <si>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</si>
  <si>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</si>
  <si>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</si>
  <si>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</si>
  <si>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</si>
  <si>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</si>
  <si>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</si>
  <si>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</si>
  <si>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</si>
  <si>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</si>
  <si>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</si>
  <si>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</si>
  <si>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</si>
  <si>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</si>
  <si>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</si>
  <si>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</si>
  <si>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</si>
  <si>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</si>
  <si>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</si>
  <si>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</si>
  <si>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</si>
  <si>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</si>
  <si>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</si>
  <si>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</si>
  <si>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</si>
  <si>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</si>
  <si>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</si>
  <si>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</si>
  <si>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</si>
  <si>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</si>
  <si>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</si>
  <si>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</si>
  <si>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</si>
  <si>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</si>
  <si>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</si>
  <si>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</si>
  <si>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</si>
  <si>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</si>
  <si>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</si>
  <si>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</si>
  <si>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</si>
  <si>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</si>
  <si>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</si>
  <si>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</si>
  <si>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</si>
  <si>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</si>
  <si>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</si>
  <si>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</si>
  <si>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</si>
  <si>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</si>
  <si>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</si>
  <si>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</si>
  <si>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</si>
  <si>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</si>
  <si>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</si>
  <si>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</si>
  <si>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</si>
  <si>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</si>
  <si>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</si>
  <si>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</si>
  <si>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</si>
  <si>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</si>
  <si>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</si>
  <si>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</si>
  <si>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</si>
  <si>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</si>
  <si>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</si>
  <si>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</si>
  <si>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</si>
  <si>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</si>
  <si>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</si>
  <si>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</si>
  <si>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</si>
  <si>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</si>
  <si>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</si>
  <si>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</si>
  <si>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</si>
  <si>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</si>
  <si>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</si>
  <si>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</si>
  <si>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</si>
  <si>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</si>
  <si>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</si>
  <si>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</si>
  <si>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</si>
  <si>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</si>
  <si>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</si>
  <si>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</si>
  <si>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</si>
  <si>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</si>
  <si>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</si>
  <si>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</si>
  <si>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</si>
  <si>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</si>
  <si>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</si>
  <si>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</si>
  <si>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</si>
  <si>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</si>
  <si>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</si>
  <si>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</si>
  <si>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</si>
  <si>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</si>
  <si>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</si>
  <si>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</si>
  <si>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</si>
  <si>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</si>
  <si>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</si>
  <si>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</si>
  <si>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</si>
  <si>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</si>
  <si>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</si>
  <si>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</si>
  <si>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</si>
  <si>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</si>
  <si>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</si>
  <si>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</si>
  <si>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</si>
  <si>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</si>
  <si>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</si>
  <si>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</si>
  <si>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</si>
  <si>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</si>
  <si>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</si>
  <si>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</si>
  <si>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</si>
  <si>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</si>
  <si>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</si>
  <si>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</si>
  <si>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</si>
  <si>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</si>
  <si>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</si>
  <si>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</si>
  <si>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</si>
  <si>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</si>
  <si>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</si>
  <si>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</si>
  <si>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</si>
  <si>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</si>
  <si>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</si>
  <si>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</si>
  <si>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</si>
  <si>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</si>
  <si>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</si>
  <si>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</si>
  <si>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</si>
  <si>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</si>
  <si>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</si>
  <si>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</si>
  <si>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</si>
  <si>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</si>
  <si>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</si>
  <si>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</si>
  <si>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</si>
  <si>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</si>
  <si>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</si>
  <si>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</si>
  <si>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</si>
  <si>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</si>
  <si>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</si>
  <si>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</si>
  <si>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</si>
  <si>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</si>
  <si>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</si>
  <si>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</si>
  <si>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</si>
  <si>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</si>
  <si>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</si>
  <si>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</si>
  <si>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</si>
  <si>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</si>
  <si>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</si>
  <si>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</si>
  <si>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</si>
  <si>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</si>
  <si>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</si>
  <si>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</si>
  <si>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</si>
  <si>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</si>
  <si>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</si>
  <si>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</si>
  <si>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</si>
  <si>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</si>
  <si>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</si>
  <si>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</si>
  <si>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</si>
  <si>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</si>
  <si>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</si>
  <si>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</si>
  <si>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</si>
  <si>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</si>
  <si>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</si>
  <si>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</si>
  <si>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</si>
  <si>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</si>
  <si>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</si>
  <si>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</si>
  <si>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</si>
  <si>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</si>
  <si>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</si>
  <si>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</si>
  <si>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</si>
  <si>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</si>
  <si>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</si>
  <si>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</si>
  <si>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</si>
  <si>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</si>
  <si>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</si>
  <si>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</si>
  <si>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</si>
  <si>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</si>
  <si>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</si>
  <si>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</si>
  <si>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</si>
  <si>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</si>
  <si>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</si>
  <si>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</si>
  <si>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</si>
  <si>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</si>
  <si>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</si>
  <si>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</si>
  <si>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</si>
  <si>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</si>
  <si>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</si>
  <si>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</si>
  <si>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</si>
  <si>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</si>
  <si>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</si>
  <si>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</si>
  <si>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</si>
  <si>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</si>
  <si>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</si>
  <si>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</si>
  <si>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</si>
  <si>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</si>
  <si>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</si>
  <si>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</si>
  <si>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</si>
  <si>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</si>
  <si>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</si>
  <si>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</si>
  <si>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</si>
  <si>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</si>
  <si>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</si>
  <si>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</si>
  <si>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</si>
  <si>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</si>
  <si>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</si>
  <si>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</si>
  <si>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</si>
  <si>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</si>
  <si>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</si>
  <si>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</si>
  <si>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</si>
  <si>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</si>
  <si>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</si>
  <si>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</si>
  <si>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</si>
  <si>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</si>
  <si>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</si>
  <si>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</si>
  <si>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</si>
  <si>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</si>
  <si>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</si>
  <si>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</si>
  <si>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</si>
  <si>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</si>
  <si>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</si>
  <si>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</si>
  <si>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</si>
  <si>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</si>
  <si>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</si>
  <si>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</si>
  <si>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</si>
  <si>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</si>
  <si>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</si>
  <si>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</si>
  <si>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</si>
  <si>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</si>
  <si>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</si>
  <si>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</si>
  <si>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</si>
  <si>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</si>
  <si>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</si>
  <si>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</si>
  <si>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</si>
  <si>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</si>
  <si>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</si>
  <si>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</si>
  <si>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</si>
  <si>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</si>
  <si>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</si>
  <si>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</si>
  <si>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</si>
  <si>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</si>
  <si>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</si>
  <si>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</si>
  <si>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</si>
  <si>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</si>
  <si>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</si>
  <si>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</si>
  <si>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</si>
  <si>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</si>
  <si>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</si>
  <si>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</si>
  <si>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</si>
  <si>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</si>
  <si>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</si>
  <si>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</si>
  <si>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</si>
  <si>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</si>
  <si>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</si>
  <si>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</si>
  <si>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</si>
  <si>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</si>
  <si>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</si>
  <si>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</si>
  <si>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</si>
  <si>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</si>
  <si>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</si>
  <si>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</si>
  <si>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</si>
  <si>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</si>
  <si>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</si>
  <si>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</si>
  <si>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</si>
  <si>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</si>
  <si>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</si>
  <si>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</si>
  <si>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</si>
  <si>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</si>
  <si>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</si>
  <si>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</si>
  <si>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</si>
  <si>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</si>
  <si>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</si>
  <si>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</si>
  <si>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</si>
  <si>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</si>
  <si>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</si>
  <si>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</si>
  <si>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</si>
  <si>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</si>
  <si>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</si>
  <si>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</si>
  <si>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</si>
  <si>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</si>
  <si>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</si>
  <si>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</si>
  <si>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</si>
  <si>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</si>
  <si>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</si>
  <si>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</si>
  <si>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</si>
  <si>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</si>
  <si>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</si>
  <si>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</si>
  <si>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</si>
  <si>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</si>
  <si>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</si>
  <si>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</si>
  <si>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</si>
  <si>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</si>
  <si>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</si>
  <si>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</si>
  <si>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</si>
  <si>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</si>
  <si>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</si>
  <si>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</si>
  <si>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</si>
  <si>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</si>
  <si>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</si>
  <si>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</si>
  <si>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</si>
  <si>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</si>
  <si>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</si>
  <si>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</si>
  <si>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</si>
  <si>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</si>
  <si>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</si>
  <si>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</si>
  <si>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</si>
  <si>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</si>
  <si>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</si>
  <si>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</si>
  <si>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</si>
  <si>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</si>
  <si>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</si>
  <si>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</si>
  <si>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</si>
  <si>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</si>
  <si>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</si>
  <si>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</si>
  <si>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</si>
  <si>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</si>
  <si>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</si>
  <si>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</si>
  <si>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</si>
  <si>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</si>
  <si>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</si>
  <si>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</si>
  <si>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</si>
  <si>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</si>
  <si>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</si>
  <si>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</si>
  <si>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</si>
  <si>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</si>
  <si>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</si>
  <si>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</si>
  <si>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</si>
  <si>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</si>
  <si>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</si>
  <si>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</si>
  <si>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</si>
  <si>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</si>
  <si>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</si>
  <si>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</si>
  <si>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</si>
  <si>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</si>
  <si>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</si>
  <si>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</si>
  <si>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</si>
  <si>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</si>
  <si>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</si>
  <si>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</si>
  <si>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</si>
  <si>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</si>
  <si>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</si>
  <si>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</si>
  <si>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</si>
  <si>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</si>
  <si>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</si>
  <si>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</si>
  <si>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</si>
  <si>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</si>
  <si>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</si>
  <si>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</si>
  <si>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</si>
  <si>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</si>
  <si>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</si>
  <si>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</si>
  <si>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</si>
  <si>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</si>
  <si>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</si>
  <si>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</si>
  <si>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</si>
  <si>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</si>
  <si>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</si>
  <si>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</si>
  <si>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</si>
  <si>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</si>
  <si>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</si>
  <si>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</si>
  <si>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</si>
  <si>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</si>
  <si>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</si>
  <si>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</si>
  <si>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</si>
  <si>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</si>
  <si>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</si>
  <si>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</si>
  <si>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</si>
  <si>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</si>
  <si>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</si>
  <si>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</si>
  <si>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</si>
  <si>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</si>
  <si>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</si>
  <si>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</si>
  <si>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</si>
  <si>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</si>
  <si>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</si>
  <si>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</si>
  <si>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</si>
  <si>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</si>
  <si>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</si>
  <si>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</si>
  <si>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</si>
  <si>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</si>
  <si>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</si>
  <si>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</si>
  <si>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</si>
  <si>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</si>
  <si>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</si>
  <si>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</si>
  <si>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</si>
  <si>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</si>
  <si>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</si>
  <si>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</si>
  <si>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</si>
  <si>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</si>
  <si>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</si>
  <si>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</si>
  <si>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</si>
  <si>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</si>
  <si>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</si>
  <si>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</si>
  <si>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</si>
  <si>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</si>
  <si>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</si>
  <si>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</si>
  <si>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</si>
  <si>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</si>
  <si>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</si>
  <si>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</si>
  <si>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</si>
  <si>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</si>
  <si>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</si>
  <si>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</si>
  <si>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</si>
  <si>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</si>
  <si>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</si>
  <si>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</si>
  <si>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</si>
  <si>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</si>
  <si>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</si>
  <si>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</si>
  <si>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</si>
  <si>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</si>
  <si>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</si>
  <si>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</si>
  <si>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</si>
  <si>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</si>
  <si>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</si>
  <si>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</si>
  <si>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</si>
  <si>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</si>
  <si>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</si>
  <si>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</si>
  <si>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</si>
  <si>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</si>
  <si>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</si>
  <si>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</si>
  <si>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</si>
  <si>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</si>
  <si>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</si>
  <si>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</si>
  <si>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</si>
  <si>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</si>
  <si>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</si>
  <si>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</si>
  <si>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</si>
  <si>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</si>
  <si>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</si>
  <si>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</si>
  <si>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</si>
  <si>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</si>
  <si>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</si>
  <si>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</si>
  <si>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</si>
  <si>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</si>
  <si>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</si>
  <si>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</si>
  <si>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</si>
  <si>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</si>
  <si>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</si>
  <si>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</si>
  <si>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</si>
  <si>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</si>
  <si>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</si>
  <si>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</si>
  <si>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</si>
  <si>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</si>
  <si>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</si>
  <si>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</si>
  <si>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</si>
  <si>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</si>
  <si>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</si>
  <si>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</si>
  <si>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</si>
  <si>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</si>
  <si>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</si>
  <si>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</si>
  <si>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</si>
  <si>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</si>
  <si>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</si>
  <si>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</si>
  <si>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</si>
  <si>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</si>
  <si>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</si>
  <si>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</si>
  <si>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</si>
  <si>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</si>
  <si>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</si>
  <si>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</si>
  <si>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</si>
  <si>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</si>
  <si>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</si>
  <si>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</si>
  <si>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</si>
  <si>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</si>
  <si>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</si>
  <si>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</si>
  <si>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</si>
  <si>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</si>
  <si>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</si>
  <si>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</si>
  <si>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</si>
  <si>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</si>
  <si>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</si>
  <si>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</si>
  <si>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</si>
  <si>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</si>
  <si>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</si>
  <si>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</si>
  <si>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</si>
  <si>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</si>
  <si>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</si>
  <si>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</si>
  <si>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</si>
  <si>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</si>
  <si>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</si>
  <si>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</si>
  <si>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</si>
  <si>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</si>
  <si>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</si>
  <si>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</si>
  <si>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</si>
  <si>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</si>
  <si>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</si>
  <si>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</si>
  <si>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</si>
  <si>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</si>
  <si>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</si>
  <si>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</si>
  <si>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</si>
  <si>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</si>
  <si>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</si>
  <si>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</si>
  <si>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</si>
  <si>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</si>
  <si>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</si>
  <si>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</si>
  <si>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</si>
  <si>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</si>
  <si>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</si>
  <si>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</si>
  <si>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</si>
  <si>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</si>
  <si>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</si>
  <si>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</si>
  <si>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</si>
  <si>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</si>
  <si>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</si>
  <si>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</si>
  <si>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</si>
  <si>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</si>
  <si>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</si>
  <si>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</si>
  <si>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</si>
  <si>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</si>
  <si>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</si>
  <si>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</si>
  <si>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</si>
  <si>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</si>
  <si>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</si>
  <si>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</si>
  <si>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</si>
  <si>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</si>
  <si>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</si>
  <si>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</si>
  <si>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</si>
  <si>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</si>
  <si>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</si>
  <si>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</si>
  <si>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</si>
  <si>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</si>
  <si>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</si>
  <si>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</si>
  <si>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</si>
  <si>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</si>
  <si>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</si>
  <si>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</si>
  <si>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</si>
  <si>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</si>
  <si>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</si>
  <si>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</si>
  <si>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</si>
  <si>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</si>
  <si>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</si>
  <si>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</si>
  <si>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</si>
  <si>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</si>
  <si>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</si>
  <si>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</si>
  <si>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</si>
  <si>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</si>
  <si>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</si>
  <si>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</si>
  <si>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</si>
  <si>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</si>
  <si>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</si>
  <si>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</si>
  <si>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</si>
  <si>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</si>
  <si>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</si>
  <si>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</si>
  <si>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</si>
  <si>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</si>
  <si>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</si>
  <si>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</si>
  <si>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</si>
  <si>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</si>
  <si>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</si>
  <si>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</si>
  <si>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</si>
  <si>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</si>
  <si>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</si>
  <si>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</si>
  <si>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</si>
  <si>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</si>
  <si>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</si>
  <si>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</si>
  <si>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</si>
  <si>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</si>
  <si>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</si>
  <si>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</si>
  <si>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</si>
  <si>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</si>
  <si>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</si>
  <si>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</si>
  <si>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</si>
  <si>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</si>
  <si>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</si>
  <si>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</si>
  <si>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</si>
  <si>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</si>
  <si>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</si>
  <si>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</si>
  <si>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</si>
  <si>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</si>
  <si>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</si>
  <si>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</si>
  <si>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</si>
  <si>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</si>
  <si>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</si>
  <si>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</si>
  <si>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</si>
  <si>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</si>
  <si>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</si>
  <si>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</si>
  <si>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</si>
  <si>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</si>
  <si>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</si>
  <si>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</si>
  <si>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</si>
  <si>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</si>
  <si>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</si>
  <si>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</si>
  <si>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</si>
  <si>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</si>
  <si>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</si>
  <si>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</si>
  <si>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</si>
  <si>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</si>
  <si>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</si>
  <si>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</si>
  <si>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</si>
  <si>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</si>
  <si>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</si>
  <si>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</si>
  <si>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</si>
  <si>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</si>
  <si>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</si>
  <si>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</si>
  <si>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</si>
  <si>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</si>
  <si>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</si>
  <si>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</si>
  <si>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</si>
  <si>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</si>
  <si>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</si>
  <si>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</si>
  <si>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</si>
  <si>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</si>
  <si>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</si>
  <si>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</si>
  <si>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</si>
  <si>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</si>
  <si>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</si>
  <si>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</si>
  <si>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</si>
  <si>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</si>
  <si>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</si>
  <si>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</si>
  <si>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</si>
  <si>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</si>
  <si>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</si>
  <si>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</si>
  <si>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</si>
  <si>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</si>
  <si>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</si>
  <si>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</si>
  <si>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</si>
  <si>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</si>
  <si>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</si>
  <si>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</si>
  <si>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</si>
  <si>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</si>
  <si>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</si>
  <si>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</si>
  <si>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</si>
  <si>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</si>
  <si>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</si>
  <si>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</si>
  <si>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</si>
  <si>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</si>
  <si>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</si>
  <si>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</si>
  <si>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</si>
  <si>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</si>
  <si>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</si>
  <si>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</si>
  <si>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</si>
  <si>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</si>
  <si>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</si>
  <si>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</si>
  <si>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</si>
  <si>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</si>
  <si>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</si>
  <si>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</si>
  <si>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</si>
  <si>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</si>
  <si>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</si>
  <si>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</si>
  <si>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</si>
  <si>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</si>
  <si>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</si>
  <si>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</si>
  <si>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</si>
  <si>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</si>
  <si>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</si>
  <si>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</si>
  <si>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</si>
  <si>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</si>
  <si>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</si>
  <si>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</si>
  <si>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</si>
  <si>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</si>
  <si>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</si>
  <si>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</si>
  <si>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</si>
  <si>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</si>
  <si>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</si>
  <si>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</si>
  <si>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</si>
  <si>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</si>
  <si>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</si>
  <si>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</si>
  <si>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</si>
  <si>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</si>
  <si>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</si>
  <si>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</si>
  <si>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</si>
  <si>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</si>
  <si>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</si>
  <si>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</si>
  <si>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</si>
  <si>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</si>
  <si>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</si>
  <si>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</si>
  <si>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</si>
  <si>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</si>
  <si>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</si>
  <si>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</si>
  <si>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</si>
  <si>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</si>
  <si>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</si>
  <si>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</si>
  <si>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</si>
  <si>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</si>
  <si>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</si>
  <si>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</si>
  <si>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</si>
  <si>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</si>
  <si>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</si>
  <si>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</si>
  <si>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</si>
  <si>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</si>
  <si>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</si>
  <si>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</si>
  <si>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</si>
  <si>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</si>
  <si>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</si>
  <si>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</si>
  <si>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</si>
  <si>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</si>
  <si>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</si>
  <si>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</si>
  <si>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</si>
  <si>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</si>
  <si>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</si>
  <si>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</si>
  <si>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</si>
  <si>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</si>
  <si>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</si>
  <si>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</si>
  <si>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</si>
  <si>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</si>
  <si>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</si>
  <si>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</si>
  <si>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</si>
  <si>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</si>
  <si>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</si>
  <si>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</si>
  <si>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</si>
  <si>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</si>
  <si>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</si>
  <si>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</si>
  <si>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</si>
  <si>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</si>
  <si>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</si>
  <si>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</si>
  <si>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</si>
  <si>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</si>
  <si>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</si>
  <si>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</si>
  <si>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</si>
  <si>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</si>
  <si>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</si>
  <si>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</si>
  <si>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</si>
  <si>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</si>
  <si>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</si>
  <si>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</si>
  <si>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</si>
  <si>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</si>
  <si>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</si>
  <si>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</si>
  <si>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</si>
  <si>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</si>
  <si>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</si>
  <si>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</si>
  <si>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</si>
  <si>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</si>
  <si>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</si>
  <si>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</si>
  <si>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</si>
  <si>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</si>
  <si>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</si>
  <si>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</si>
  <si>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</si>
  <si>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</si>
  <si>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</si>
  <si>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</si>
  <si>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</si>
  <si>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</si>
  <si>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</si>
  <si>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</si>
  <si>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</si>
  <si>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</si>
  <si>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</si>
  <si>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</si>
  <si>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</si>
  <si>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</si>
  <si>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</si>
  <si>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</si>
  <si>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</si>
  <si>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</si>
  <si>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</si>
  <si>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</si>
  <si>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</si>
  <si>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</si>
  <si>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</si>
  <si>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</si>
  <si>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</si>
  <si>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</si>
  <si>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</si>
  <si>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</si>
  <si>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</si>
  <si>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</si>
  <si>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</si>
  <si>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</si>
  <si>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</si>
  <si>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</si>
  <si>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</si>
  <si>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</si>
  <si>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</si>
  <si>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</si>
  <si>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</si>
  <si>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</si>
  <si>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</si>
  <si>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</si>
  <si>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</si>
  <si>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</si>
  <si>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</si>
  <si>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</si>
  <si>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</si>
  <si>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</si>
  <si>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</si>
  <si>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</si>
  <si>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</si>
  <si>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</si>
  <si>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</si>
  <si>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</si>
  <si>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</si>
  <si>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</si>
  <si>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</si>
  <si>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</si>
  <si>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</si>
  <si>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</si>
  <si>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</si>
  <si>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</si>
  <si>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</si>
  <si>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</si>
  <si>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</si>
  <si>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</si>
  <si>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</si>
  <si>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</si>
  <si>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</si>
  <si>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</si>
  <si>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</si>
  <si>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</si>
  <si>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</si>
  <si>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</si>
  <si>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</si>
  <si>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</si>
  <si>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</si>
  <si>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</si>
  <si>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</si>
  <si>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</si>
  <si>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</si>
  <si>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</si>
  <si>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</si>
  <si>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</si>
  <si>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</si>
  <si>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</si>
  <si>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</si>
  <si>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</si>
  <si>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</si>
  <si>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</si>
  <si>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</si>
  <si>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</si>
  <si>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</si>
  <si>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</si>
  <si>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</si>
  <si>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</si>
  <si>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</si>
  <si>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</si>
  <si>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</si>
  <si>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</si>
  <si>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</si>
  <si>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</si>
  <si>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</si>
  <si>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</si>
  <si>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</si>
  <si>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</si>
  <si>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</si>
  <si>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</si>
  <si>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</si>
  <si>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</si>
  <si>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</si>
  <si>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</si>
  <si>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</si>
  <si>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</si>
  <si>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</si>
  <si>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</si>
  <si>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</si>
  <si>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</si>
  <si>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</si>
  <si>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</si>
  <si>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</si>
  <si>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</si>
  <si>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</si>
  <si>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</si>
  <si>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</si>
  <si>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</si>
  <si>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</si>
  <si>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</si>
  <si>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</si>
  <si>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</si>
  <si>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</si>
  <si>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</si>
  <si>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</si>
  <si>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</si>
  <si>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</si>
  <si>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</si>
  <si>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</si>
  <si>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</si>
  <si>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</si>
  <si>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</si>
  <si>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</si>
  <si>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</si>
  <si>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</si>
  <si>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</si>
  <si>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</si>
  <si>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</si>
  <si>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</si>
  <si>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</si>
  <si>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</si>
  <si>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</si>
  <si>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</si>
  <si>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</si>
  <si>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</si>
  <si>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</si>
  <si>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</si>
  <si>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</si>
  <si>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</si>
  <si>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</si>
  <si>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</si>
  <si>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</si>
  <si>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</si>
  <si>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</si>
  <si>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</si>
  <si>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</si>
  <si>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</si>
  <si>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</si>
  <si>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</si>
  <si>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</si>
  <si>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</si>
  <si>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</si>
  <si>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</si>
  <si>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</si>
  <si>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</si>
  <si>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</si>
  <si>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</si>
  <si>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</si>
  <si>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</si>
  <si>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</si>
  <si>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</si>
  <si>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</si>
  <si>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</si>
  <si>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</si>
  <si>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</si>
  <si>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</si>
  <si>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</si>
  <si>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</si>
  <si>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</si>
  <si>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</si>
  <si>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</si>
  <si>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</si>
  <si>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</si>
  <si>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</si>
  <si>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</si>
  <si>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</si>
  <si>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</si>
  <si>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</si>
  <si>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</si>
  <si>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</si>
  <si>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</si>
  <si>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</si>
  <si>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</si>
  <si>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</si>
  <si>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</si>
  <si>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</si>
  <si>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</si>
  <si>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</si>
  <si>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</si>
  <si>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</si>
  <si>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</si>
  <si>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</si>
  <si>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</si>
  <si>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</si>
  <si>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</si>
  <si>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</si>
  <si>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</si>
  <si>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</si>
  <si>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</si>
  <si>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</si>
  <si>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</si>
  <si>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</si>
  <si>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</si>
  <si>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</si>
  <si>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</si>
  <si>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</si>
  <si>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</si>
  <si>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</si>
  <si>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</si>
  <si>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</si>
  <si>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</si>
  <si>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</si>
  <si>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</si>
  <si>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</si>
  <si>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</si>
  <si>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</si>
  <si>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</si>
  <si>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</si>
  <si>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</si>
  <si>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</si>
  <si>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</si>
  <si>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</si>
  <si>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</si>
  <si>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</si>
  <si>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</si>
  <si>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</si>
  <si>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</si>
  <si>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</si>
  <si>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</si>
  <si>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</si>
  <si>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</si>
  <si>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</si>
  <si>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</si>
  <si>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</si>
  <si>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</si>
  <si>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</si>
  <si>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</si>
  <si>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</si>
  <si>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</si>
  <si>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</si>
  <si>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</si>
  <si>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</si>
  <si>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</si>
  <si>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</si>
  <si>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</si>
  <si>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</si>
  <si>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</si>
  <si>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</si>
  <si>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</si>
  <si>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</si>
  <si>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</si>
  <si>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</si>
  <si>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</si>
  <si>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</si>
  <si>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</si>
  <si>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</si>
  <si>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</si>
  <si>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</si>
  <si>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</si>
  <si>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</si>
  <si>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</si>
  <si>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</si>
  <si>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</si>
  <si>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</si>
  <si>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</si>
  <si>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</si>
  <si>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</si>
  <si>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</si>
  <si>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</si>
  <si>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</si>
  <si>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</si>
  <si>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</si>
  <si>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</si>
  <si>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</si>
  <si>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</si>
  <si>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</si>
  <si>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</si>
  <si>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</si>
  <si>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</si>
  <si>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</si>
  <si>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</si>
  <si>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</si>
  <si>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</si>
  <si>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</si>
  <si>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</si>
  <si>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</si>
  <si>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</si>
  <si>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</si>
  <si>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</si>
  <si>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</si>
  <si>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</si>
  <si>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</si>
  <si>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</si>
  <si>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</si>
  <si>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</si>
  <si>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</si>
  <si>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</si>
  <si>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</si>
  <si>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</si>
  <si>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</si>
  <si>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</si>
  <si>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</si>
  <si>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</si>
  <si>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</si>
  <si>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</si>
  <si>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</si>
  <si>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</si>
  <si>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</si>
  <si>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</si>
  <si>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</si>
  <si>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</si>
  <si>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</si>
  <si>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</si>
  <si>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</si>
  <si>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</si>
  <si>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</si>
  <si>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</si>
  <si>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</si>
  <si>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</si>
  <si>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</si>
  <si>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</si>
  <si>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</si>
  <si>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</si>
  <si>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</si>
  <si>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</si>
  <si>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</si>
  <si>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</si>
  <si>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</si>
  <si>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</si>
  <si>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</si>
  <si>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</si>
  <si>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</si>
  <si>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</si>
  <si>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</si>
  <si>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</si>
  <si>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</si>
  <si>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</si>
  <si>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</si>
  <si>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</si>
  <si>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</si>
  <si>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</si>
  <si>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</si>
  <si>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</si>
  <si>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</si>
  <si>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</si>
  <si>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</si>
  <si>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</si>
  <si>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</si>
  <si>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</si>
  <si>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</si>
  <si>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</si>
  <si>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</si>
  <si>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</si>
  <si>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</si>
  <si>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</si>
  <si>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</si>
  <si>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</si>
  <si>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</si>
  <si>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</si>
  <si>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</si>
  <si>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</si>
  <si>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</si>
  <si>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</si>
  <si>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</si>
  <si>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</si>
  <si>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</si>
  <si>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</si>
  <si>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</si>
  <si>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</si>
  <si>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</si>
  <si>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</si>
  <si>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</si>
  <si>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</si>
  <si>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</si>
  <si>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</si>
  <si>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</si>
  <si>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</si>
  <si>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</si>
  <si>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</si>
  <si>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</si>
  <si>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</si>
  <si>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</si>
  <si>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</si>
  <si>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</si>
  <si>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</si>
  <si>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</si>
  <si>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</si>
  <si>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</si>
  <si>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</si>
  <si>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</si>
  <si>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</si>
  <si>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</si>
  <si>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</si>
  <si>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</si>
  <si>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</si>
  <si>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</si>
  <si>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</si>
  <si>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</si>
  <si>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</si>
  <si>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</si>
  <si>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</si>
  <si>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</si>
  <si>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</si>
  <si>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</si>
  <si>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</si>
  <si>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</si>
  <si>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</si>
  <si>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</si>
  <si>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</si>
  <si>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</si>
  <si>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</si>
  <si>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</si>
  <si>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</si>
  <si>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</si>
  <si>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</si>
  <si>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</si>
  <si>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</si>
  <si>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</si>
  <si>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</si>
  <si>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</si>
  <si>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</si>
  <si>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</si>
  <si>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</si>
  <si>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</si>
  <si>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</si>
  <si>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</si>
  <si>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</si>
  <si>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</si>
  <si>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</si>
  <si>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</si>
  <si>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</si>
  <si>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</si>
  <si>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</si>
  <si>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</si>
  <si>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</si>
  <si>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</si>
  <si>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</si>
  <si>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</si>
  <si>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</si>
  <si>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</si>
  <si>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</si>
  <si>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</si>
  <si>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</si>
  <si>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</si>
  <si>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</si>
  <si>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</si>
  <si>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</si>
  <si>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</si>
  <si>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</si>
  <si>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</si>
  <si>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</si>
  <si>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</si>
  <si>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</si>
  <si>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</si>
  <si>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</si>
  <si>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</si>
  <si>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</si>
  <si>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</si>
  <si>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</si>
  <si>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</si>
  <si>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</si>
  <si>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</si>
  <si>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</si>
  <si>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</si>
  <si>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</si>
  <si>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</si>
  <si>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</si>
  <si>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</si>
  <si>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</si>
  <si>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</si>
  <si>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</si>
  <si>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</si>
  <si>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</si>
  <si>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</si>
  <si>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</si>
  <si>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</si>
  <si>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</si>
  <si>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</si>
  <si>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</si>
  <si>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</si>
  <si>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</si>
  <si>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</si>
  <si>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</si>
  <si>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</si>
  <si>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</si>
  <si>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</si>
  <si>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</si>
  <si>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</si>
  <si>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</si>
  <si>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</si>
  <si>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</si>
  <si>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</si>
  <si>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</si>
  <si>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</si>
  <si>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</si>
  <si>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</si>
  <si>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</si>
  <si>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</si>
  <si>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</si>
  <si>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</si>
  <si>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</si>
  <si>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</si>
  <si>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</si>
  <si>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</si>
  <si>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</si>
  <si>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</si>
  <si>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</si>
  <si>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</si>
  <si>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</si>
  <si>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</si>
  <si>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</si>
  <si>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</si>
  <si>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</si>
  <si>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</si>
  <si>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</si>
  <si>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</si>
  <si>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</si>
  <si>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</si>
  <si>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</si>
  <si>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</si>
  <si>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</si>
  <si>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</si>
  <si>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</si>
  <si>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</si>
  <si>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</si>
  <si>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</si>
  <si>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</si>
  <si>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</si>
  <si>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</si>
  <si>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</si>
  <si>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</si>
  <si>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</si>
  <si>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</si>
  <si>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</si>
  <si>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</si>
  <si>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</si>
  <si>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</si>
  <si>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</si>
  <si>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</si>
  <si>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</si>
  <si>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</si>
  <si>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</si>
  <si>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</si>
  <si>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</si>
  <si>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</si>
  <si>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</si>
  <si>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</si>
  <si>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</si>
  <si>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</si>
  <si>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</si>
  <si>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</si>
  <si>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</si>
  <si>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</si>
  <si>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</si>
  <si>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</si>
  <si>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</si>
  <si>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</si>
  <si>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</si>
  <si>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</si>
  <si>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</si>
  <si>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</si>
  <si>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</si>
  <si>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</si>
  <si>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</si>
  <si>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</si>
  <si>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</si>
  <si>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</si>
  <si>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</si>
  <si>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</si>
  <si>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</si>
  <si>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</si>
  <si>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</si>
  <si>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</si>
  <si>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</si>
  <si>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</si>
  <si>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</si>
  <si>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</si>
  <si>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</si>
  <si>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</si>
  <si>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</si>
  <si>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</si>
  <si>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</si>
  <si>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</si>
  <si>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</si>
  <si>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</si>
  <si>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</si>
  <si>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</si>
  <si>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</si>
  <si>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</si>
  <si>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</si>
  <si>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</si>
  <si>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</si>
  <si>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</si>
  <si>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</si>
  <si>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</si>
  <si>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</si>
  <si>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</si>
  <si>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</si>
  <si>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</si>
  <si>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</si>
  <si>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</si>
  <si>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</si>
  <si>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</si>
  <si>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</si>
  <si>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</si>
  <si>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</si>
  <si>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</si>
  <si>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</si>
  <si>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</si>
  <si>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</si>
  <si>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</si>
  <si>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</si>
  <si>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</si>
  <si>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</si>
  <si>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</si>
  <si>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</si>
  <si>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</si>
  <si>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</si>
  <si>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</si>
  <si>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</si>
  <si>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</si>
  <si>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</si>
  <si>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</si>
  <si>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</si>
  <si>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</si>
  <si>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</si>
  <si>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</si>
  <si>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</si>
  <si>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</si>
  <si>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</si>
  <si>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</si>
  <si>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</si>
  <si>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</si>
  <si>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</si>
  <si>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</si>
  <si>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</si>
  <si>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</si>
  <si>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</si>
  <si>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</si>
  <si>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</si>
  <si>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</si>
  <si>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</si>
  <si>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</si>
  <si>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</si>
  <si>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</si>
  <si>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</si>
  <si>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</si>
  <si>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</si>
  <si>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</si>
  <si>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</si>
  <si>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</si>
  <si>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</si>
  <si>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</si>
  <si>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</si>
  <si>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</si>
  <si>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</si>
  <si>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</si>
  <si>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</si>
  <si>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</si>
  <si>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</si>
  <si>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</si>
  <si>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</si>
  <si>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</si>
  <si>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</si>
  <si>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</si>
  <si>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</si>
  <si>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</si>
  <si>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</si>
  <si>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</si>
  <si>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</si>
  <si>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</si>
  <si>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</si>
  <si>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</si>
  <si>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</si>
  <si>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</si>
  <si>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</si>
  <si>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</si>
  <si>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</si>
  <si>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</si>
  <si>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</si>
  <si>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</si>
  <si>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</si>
  <si>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</si>
  <si>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</si>
  <si>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</si>
  <si>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</si>
  <si>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</si>
  <si>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</si>
  <si>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</si>
  <si>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</si>
  <si>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</si>
  <si>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</si>
  <si>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</si>
  <si>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</si>
  <si>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</si>
  <si>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</si>
  <si>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</si>
  <si>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</si>
  <si>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</si>
  <si>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</si>
  <si>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</si>
  <si>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</si>
  <si>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</si>
  <si>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</si>
  <si>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</si>
  <si>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</si>
  <si>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</si>
  <si>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</si>
  <si>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</si>
  <si>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</si>
  <si>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</si>
  <si>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</si>
  <si>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</si>
  <si>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</si>
  <si>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</si>
  <si>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</si>
  <si>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</si>
  <si>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</si>
  <si>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</si>
  <si>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</si>
  <si>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</si>
  <si>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</si>
  <si>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</si>
  <si>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</si>
  <si>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</si>
  <si>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</si>
  <si>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</si>
  <si>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</si>
  <si>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</si>
  <si>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</si>
  <si>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</si>
  <si>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</si>
  <si>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</si>
  <si>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</si>
  <si>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</si>
  <si>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</si>
  <si>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</si>
  <si>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</si>
  <si>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</si>
  <si>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</si>
  <si>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</si>
  <si>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</si>
  <si>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</si>
  <si>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</si>
  <si>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</si>
  <si>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</si>
  <si>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</si>
  <si>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</si>
  <si>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</si>
  <si>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</si>
  <si>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</si>
  <si>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</si>
  <si>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</si>
  <si>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</si>
  <si>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</si>
  <si>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</si>
  <si>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</si>
  <si>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</si>
  <si>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</si>
  <si>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</si>
  <si>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</si>
  <si>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</si>
  <si>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</si>
  <si>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</si>
  <si>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</si>
  <si>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</si>
  <si>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</si>
  <si>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</si>
  <si>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</si>
  <si>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</si>
  <si>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</si>
  <si>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</si>
  <si>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</si>
  <si>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</si>
  <si>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</si>
  <si>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</si>
  <si>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</si>
  <si>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</si>
  <si>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</si>
  <si>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</si>
  <si>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</si>
  <si>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</si>
  <si>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</si>
  <si>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</si>
  <si>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</si>
  <si>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</si>
  <si>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</si>
  <si>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</si>
  <si>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</si>
  <si>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</si>
  <si>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</si>
  <si>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</si>
  <si>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</si>
  <si>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</si>
  <si>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</si>
  <si>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</si>
  <si>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</si>
  <si>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</si>
  <si>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</si>
  <si>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</si>
  <si>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</si>
  <si>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</si>
  <si>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</si>
  <si>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</si>
  <si>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</si>
  <si>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</si>
  <si>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</si>
  <si>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</si>
  <si>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</si>
  <si>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</si>
  <si>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</si>
  <si>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</si>
  <si>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</si>
  <si>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</si>
  <si>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</si>
  <si>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</si>
  <si>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</si>
  <si>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</si>
  <si>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</si>
  <si>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</si>
  <si>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</si>
  <si>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</si>
  <si>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</si>
  <si>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</si>
  <si>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</si>
  <si>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</si>
  <si>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</si>
  <si>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</si>
  <si>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</si>
  <si>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</si>
  <si>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</si>
  <si>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</si>
  <si>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</si>
  <si>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</si>
  <si>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</si>
  <si>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</si>
  <si>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</si>
  <si>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</si>
  <si>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</si>
  <si>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</si>
  <si>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</si>
  <si>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</si>
  <si>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</si>
  <si>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</si>
  <si>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</si>
  <si>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</si>
  <si>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</si>
  <si>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</si>
  <si>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</si>
  <si>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</si>
  <si>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</si>
  <si>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</si>
  <si>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</si>
  <si>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</si>
  <si>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</si>
  <si>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</si>
  <si>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</si>
  <si>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</si>
  <si>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</si>
  <si>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</si>
  <si>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</si>
  <si>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</si>
  <si>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</si>
  <si>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</si>
  <si>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</si>
  <si>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</si>
  <si>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</si>
  <si>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</si>
  <si>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</si>
  <si>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</si>
  <si>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</si>
  <si>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</si>
  <si>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</si>
  <si>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</si>
  <si>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</si>
  <si>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</si>
  <si>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</si>
  <si>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</si>
  <si>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</si>
  <si>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</si>
  <si>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</si>
  <si>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</si>
  <si>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</si>
  <si>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</si>
  <si>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</si>
  <si>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</si>
  <si>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</si>
  <si>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</si>
  <si>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</si>
  <si>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</si>
  <si>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</si>
  <si>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</si>
  <si>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</si>
  <si>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</si>
  <si>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</si>
  <si>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</si>
  <si>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</si>
  <si>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</si>
  <si>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</si>
  <si>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</si>
  <si>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</si>
  <si>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</si>
  <si>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</si>
  <si>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</si>
  <si>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</si>
  <si>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</si>
  <si>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</si>
  <si>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</si>
  <si>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</si>
  <si>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</si>
  <si>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</si>
  <si>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</si>
  <si>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</si>
  <si>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</si>
  <si>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</si>
  <si>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</si>
  <si>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</si>
  <si>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</si>
  <si>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</si>
  <si>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</si>
  <si>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</si>
  <si>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</si>
  <si>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</si>
  <si>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</si>
  <si>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</si>
  <si>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</si>
  <si>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</si>
  <si>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</si>
  <si>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</si>
  <si>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</si>
  <si>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</si>
  <si>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</si>
  <si>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</si>
  <si>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</si>
  <si>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</si>
  <si>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</si>
  <si>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</si>
  <si>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</si>
  <si>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</si>
  <si>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</si>
  <si>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</si>
  <si>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</si>
  <si>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</si>
  <si>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</si>
  <si>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</si>
  <si>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</si>
  <si>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</si>
  <si>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</si>
  <si>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</si>
  <si>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</si>
  <si>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</si>
  <si>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</si>
  <si>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</si>
  <si>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</si>
  <si>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</si>
  <si>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</si>
  <si>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</si>
  <si>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</si>
  <si>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</si>
  <si>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</si>
  <si>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</si>
  <si>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</si>
  <si>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</si>
  <si>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</si>
  <si>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</si>
  <si>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</si>
  <si>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</si>
  <si>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</si>
  <si>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</si>
  <si>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</si>
  <si>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</si>
  <si>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</si>
  <si>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</si>
  <si>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</si>
  <si>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</si>
  <si>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</si>
  <si>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</si>
  <si>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</si>
  <si>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</si>
  <si>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</si>
  <si>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</si>
  <si>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</si>
  <si>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</si>
  <si>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</si>
  <si>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</si>
  <si>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</si>
  <si>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</si>
  <si>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</si>
  <si>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</si>
  <si>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</si>
  <si>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</si>
  <si>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</si>
  <si>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</si>
  <si>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</si>
  <si>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</si>
  <si>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</si>
  <si>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</si>
  <si>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</si>
  <si>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</si>
  <si>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</si>
  <si>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</si>
  <si>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</si>
  <si>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</si>
  <si>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</si>
  <si>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</si>
  <si>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</si>
  <si>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</si>
  <si>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</si>
  <si>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</si>
  <si>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</si>
  <si>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</si>
  <si>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</si>
  <si>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</si>
  <si>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</si>
  <si>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</si>
  <si>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</si>
  <si>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</si>
  <si>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</si>
  <si>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</si>
  <si>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</si>
  <si>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</si>
  <si>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</si>
  <si>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</si>
  <si>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</si>
  <si>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</si>
  <si>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</si>
  <si>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</si>
  <si>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</si>
  <si>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</si>
  <si>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</si>
  <si>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</si>
  <si>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</si>
  <si>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</si>
  <si>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</si>
  <si>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</si>
  <si>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</si>
  <si>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</si>
  <si>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</si>
  <si>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</si>
  <si>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</si>
  <si>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</si>
  <si>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</si>
  <si>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</si>
  <si>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</si>
  <si>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</si>
  <si>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</si>
  <si>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</si>
  <si>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</si>
  <si>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</si>
  <si>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</si>
  <si>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</si>
  <si>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</si>
  <si>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</si>
  <si>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</si>
  <si>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</si>
  <si>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</si>
  <si>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</si>
  <si>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</si>
  <si>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</si>
  <si>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</si>
  <si>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</si>
  <si>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</si>
  <si>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</si>
  <si>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</si>
  <si>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</si>
  <si>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</si>
  <si>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</si>
  <si>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</si>
  <si>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</si>
  <si>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</si>
  <si>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</si>
  <si>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</si>
  <si>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</si>
  <si>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</si>
  <si>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</si>
  <si>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</si>
  <si>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</si>
  <si>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</si>
  <si>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</si>
  <si>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</si>
  <si>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</si>
  <si>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</si>
  <si>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</si>
  <si>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</si>
  <si>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</si>
  <si>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</si>
  <si>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</si>
  <si>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</si>
  <si>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</si>
  <si>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</si>
  <si>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</si>
  <si>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</si>
  <si>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</si>
  <si>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</si>
  <si>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</si>
  <si>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</si>
  <si>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</si>
  <si>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</si>
  <si>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</si>
  <si>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</si>
  <si>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</si>
  <si>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</si>
  <si>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</si>
  <si>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</si>
  <si>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</si>
  <si>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</si>
  <si>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</si>
  <si>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</si>
  <si>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</si>
  <si>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</si>
  <si>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</si>
  <si>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</si>
  <si>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</si>
  <si>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</si>
  <si>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</si>
  <si>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</si>
  <si>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</si>
  <si>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</si>
  <si>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</si>
  <si>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</si>
  <si>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</si>
  <si>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</si>
  <si>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</si>
  <si>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</si>
  <si>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</si>
  <si>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</si>
  <si>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</si>
  <si>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</si>
  <si>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</si>
  <si>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</si>
  <si>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</si>
  <si>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</si>
  <si>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</si>
  <si>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</si>
  <si>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</si>
  <si>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</si>
  <si>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</si>
  <si>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</si>
  <si>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</si>
  <si>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</si>
  <si>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</si>
  <si>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</si>
  <si>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</si>
  <si>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</si>
  <si>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</si>
  <si>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</si>
  <si>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</si>
  <si>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</si>
  <si>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</si>
  <si>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</si>
  <si>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</si>
  <si>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</si>
  <si>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</si>
  <si>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</si>
  <si>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</si>
  <si>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</si>
  <si>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</si>
  <si>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</si>
  <si>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</si>
  <si>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</si>
  <si>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</si>
  <si>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</si>
  <si>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</si>
  <si>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</si>
  <si>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</si>
  <si>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</si>
  <si>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</si>
  <si>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</si>
  <si>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</si>
  <si>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</si>
  <si>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</si>
  <si>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</si>
  <si>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</si>
  <si>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</si>
  <si>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</si>
  <si>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</si>
  <si>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</si>
  <si>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</si>
  <si>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</si>
  <si>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</si>
  <si>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</si>
  <si>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</si>
  <si>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</si>
  <si>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</si>
  <si>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</si>
  <si>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</si>
  <si>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</si>
  <si>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</si>
  <si>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</si>
  <si>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</si>
  <si>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</si>
  <si>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</si>
  <si>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</si>
  <si>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</si>
  <si>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</si>
  <si>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</si>
  <si>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</si>
  <si>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</si>
  <si>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</si>
  <si>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</si>
  <si>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</si>
  <si>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</si>
  <si>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</si>
  <si>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</si>
  <si>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</si>
  <si>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</si>
  <si>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</si>
  <si>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</si>
  <si>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</si>
  <si>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</si>
  <si>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</si>
  <si>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</si>
  <si>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</si>
  <si>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</si>
  <si>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</si>
  <si>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</si>
  <si>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</si>
  <si>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</si>
  <si>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</si>
  <si>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</si>
  <si>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</si>
  <si>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</si>
  <si>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</si>
  <si>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</si>
  <si>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</si>
  <si>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</si>
  <si>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</si>
  <si>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</si>
  <si>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</si>
  <si>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</si>
  <si>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</si>
  <si>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</si>
  <si>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</si>
  <si>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</si>
  <si>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</si>
  <si>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</si>
  <si>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</si>
  <si>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</si>
  <si>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</si>
  <si>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</si>
  <si>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</si>
  <si>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</si>
  <si>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</si>
  <si>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</si>
  <si>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</si>
  <si>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</si>
  <si>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</si>
  <si>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</si>
  <si>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</si>
  <si>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</si>
  <si>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</si>
  <si>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</si>
  <si>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</si>
  <si>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</si>
  <si>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</si>
  <si>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</si>
  <si>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</si>
  <si>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</si>
  <si>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</si>
  <si>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</si>
  <si>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</si>
  <si>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</si>
  <si>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</si>
  <si>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</si>
  <si>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</si>
  <si>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</si>
  <si>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</si>
  <si>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</si>
  <si>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</si>
  <si>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</si>
  <si>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</si>
  <si>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</si>
  <si>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</si>
  <si>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</si>
  <si>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</si>
  <si>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</si>
  <si>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</si>
  <si>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</si>
  <si>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</si>
  <si>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</si>
  <si>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</si>
  <si>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</si>
  <si>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</si>
  <si>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</si>
  <si>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</si>
  <si>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</si>
  <si>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</si>
  <si>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</si>
  <si>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</si>
  <si>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</si>
  <si>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</si>
  <si>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</si>
  <si>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</si>
  <si>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</si>
  <si>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</si>
  <si>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</si>
  <si>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</si>
  <si>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</si>
  <si>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</si>
  <si>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</si>
  <si>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</si>
  <si>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</si>
  <si>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</si>
  <si>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</si>
  <si>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</si>
  <si>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</si>
  <si>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</si>
  <si>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</si>
  <si>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</si>
  <si>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</si>
  <si>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</si>
  <si>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</si>
  <si>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</si>
  <si>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</si>
  <si>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</si>
  <si>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</si>
  <si>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</si>
  <si>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</si>
  <si>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</si>
  <si>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</si>
  <si>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</si>
  <si>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</si>
  <si>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</si>
  <si>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</si>
  <si>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</si>
  <si>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</si>
  <si>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</si>
  <si>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</si>
  <si>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</si>
  <si>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</si>
  <si>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</si>
  <si>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</si>
  <si>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</si>
  <si>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</si>
  <si>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</si>
  <si>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</si>
  <si>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</si>
  <si>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</si>
  <si>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</si>
  <si>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</si>
  <si>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</si>
  <si>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</si>
  <si>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</si>
  <si>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</si>
  <si>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</si>
  <si>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</si>
  <si>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</si>
  <si>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</si>
  <si>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</si>
  <si>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</si>
  <si>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</si>
  <si>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</si>
  <si>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</si>
  <si>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</si>
  <si>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</si>
  <si>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</si>
  <si>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</si>
  <si>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</si>
  <si>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</si>
  <si>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</si>
  <si>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</si>
  <si>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</si>
  <si>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</si>
  <si>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</si>
  <si>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</si>
  <si>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</si>
  <si>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</si>
  <si>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</si>
  <si>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</si>
  <si>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</si>
  <si>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</si>
  <si>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</si>
  <si>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</si>
  <si>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</si>
  <si>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</si>
  <si>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</si>
  <si>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</si>
  <si>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</si>
  <si>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</si>
  <si>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</si>
  <si>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</si>
  <si>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</si>
  <si>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</si>
  <si>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</si>
  <si>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</si>
  <si>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</si>
  <si>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</si>
  <si>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</si>
  <si>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</si>
  <si>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</si>
  <si>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</si>
  <si>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</si>
  <si>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</si>
  <si>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</si>
  <si>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</si>
  <si>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</si>
  <si>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</si>
  <si>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</si>
  <si>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</si>
  <si>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</si>
  <si>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</si>
  <si>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</si>
  <si>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</si>
  <si>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</si>
  <si>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</si>
  <si>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</si>
  <si>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</si>
  <si>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</si>
  <si>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</si>
  <si>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</si>
  <si>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</si>
  <si>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</si>
  <si>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</si>
  <si>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</si>
  <si>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</si>
  <si>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</si>
  <si>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</si>
  <si>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</si>
  <si>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</si>
  <si>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</si>
  <si>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</si>
  <si>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</si>
  <si>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</si>
  <si>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</si>
  <si>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</si>
  <si>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</si>
  <si>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</si>
  <si>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</si>
  <si>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</si>
  <si>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</si>
  <si>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</si>
  <si>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</si>
  <si>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</si>
  <si>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</si>
  <si>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</si>
  <si>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</si>
  <si>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</si>
  <si>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</si>
  <si>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</si>
  <si>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</si>
  <si>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</si>
  <si>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</si>
  <si>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</si>
  <si>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</si>
  <si>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</si>
  <si>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</si>
  <si>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</si>
  <si>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</si>
  <si>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</si>
  <si>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</si>
  <si>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</si>
  <si>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</si>
  <si>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</si>
  <si>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</si>
  <si>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</si>
  <si>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</si>
  <si>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</si>
  <si>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</si>
  <si>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</si>
  <si>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</si>
  <si>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</si>
  <si>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</si>
  <si>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</si>
  <si>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</si>
  <si>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</si>
  <si>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</si>
  <si>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</si>
  <si>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</si>
  <si>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</si>
  <si>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</si>
  <si>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</si>
  <si>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</si>
  <si>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</si>
  <si>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</si>
  <si>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</si>
  <si>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</si>
  <si>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</si>
  <si>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</si>
  <si>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</si>
  <si>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</si>
  <si>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</si>
  <si>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</si>
  <si>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</si>
  <si>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</si>
  <si>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</si>
  <si>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</si>
  <si>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</si>
  <si>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</si>
  <si>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</si>
  <si>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</si>
  <si>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</si>
  <si>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</si>
  <si>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</si>
  <si>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</si>
  <si>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</si>
  <si>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</si>
  <si>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</si>
  <si>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</si>
  <si>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</si>
  <si>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</si>
  <si>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</si>
  <si>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</si>
  <si>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</si>
  <si>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</si>
  <si>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</si>
  <si>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</si>
  <si>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</si>
  <si>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</si>
  <si>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</si>
  <si>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</si>
  <si>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</si>
  <si>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</si>
  <si>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</si>
  <si>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</si>
  <si>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</si>
  <si>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</si>
  <si>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</si>
  <si>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</si>
  <si>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</si>
  <si>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</si>
  <si>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</si>
  <si>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</si>
  <si>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</si>
  <si>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</si>
  <si>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</si>
  <si>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</si>
  <si>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</si>
  <si>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</si>
  <si>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</si>
  <si>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</si>
  <si>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</si>
  <si>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</si>
  <si>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</si>
  <si>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</si>
  <si>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</si>
  <si>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</si>
  <si>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</si>
  <si>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</si>
  <si>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</si>
  <si>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</si>
  <si>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</si>
  <si>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</si>
  <si>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</si>
  <si>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</si>
  <si>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</si>
  <si>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</si>
  <si>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</si>
  <si>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</si>
  <si>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</si>
  <si>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</si>
  <si>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</si>
  <si>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</si>
  <si>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</si>
  <si>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</si>
  <si>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</si>
  <si>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</si>
  <si>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</si>
  <si>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</si>
  <si>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</si>
  <si>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</si>
  <si>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</si>
  <si>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</si>
  <si>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</si>
  <si>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</si>
  <si>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</si>
  <si>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</si>
  <si>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</si>
  <si>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</si>
  <si>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</si>
  <si>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</si>
  <si>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</si>
  <si>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</si>
  <si>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</si>
  <si>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</si>
  <si>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</si>
  <si>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</si>
  <si>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</si>
  <si>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</si>
  <si>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</si>
  <si>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</si>
  <si>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</si>
  <si>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</si>
  <si>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</si>
  <si>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</si>
  <si>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</si>
  <si>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</si>
  <si>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</si>
  <si>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</si>
  <si>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</si>
  <si>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</si>
  <si>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</si>
  <si>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</si>
  <si>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</si>
  <si>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</si>
  <si>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</si>
  <si>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</si>
  <si>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</si>
  <si>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</si>
  <si>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</si>
  <si>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</si>
  <si>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</si>
  <si>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</si>
  <si>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</si>
  <si>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</si>
  <si>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</si>
  <si>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</si>
  <si>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</si>
  <si>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</si>
  <si>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</si>
  <si>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</si>
  <si>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</si>
  <si>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</si>
  <si>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</si>
  <si>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</si>
  <si>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</si>
  <si>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</si>
  <si>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</si>
  <si>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</si>
  <si>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</si>
  <si>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</si>
  <si>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</si>
  <si>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</si>
  <si>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</si>
  <si>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</si>
  <si>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</si>
  <si>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</si>
  <si>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</si>
  <si>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</si>
  <si>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</si>
  <si>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</si>
  <si>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</si>
  <si>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</si>
  <si>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</si>
  <si>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</si>
  <si>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</si>
  <si>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</si>
  <si>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</si>
  <si>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</si>
  <si>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</si>
  <si>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</si>
  <si>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</si>
  <si>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</si>
  <si>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</si>
  <si>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</si>
  <si>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</si>
  <si>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</si>
  <si>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</si>
  <si>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</si>
  <si>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</si>
  <si>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</si>
  <si>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</si>
  <si>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</si>
  <si>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</si>
  <si>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</si>
  <si>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</si>
  <si>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</si>
  <si>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</si>
  <si>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</si>
  <si>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</si>
  <si>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</si>
  <si>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</si>
  <si>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</si>
  <si>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</si>
  <si>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</si>
  <si>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</si>
  <si>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</si>
  <si>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</si>
  <si>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</si>
  <si>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</si>
  <si>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</si>
  <si>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</si>
  <si>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</si>
  <si>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</si>
  <si>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</si>
  <si>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</si>
  <si>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</si>
  <si>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</si>
  <si>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</si>
  <si>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</si>
  <si>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</si>
  <si>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</si>
  <si>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</si>
  <si>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</si>
  <si>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</si>
  <si>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</si>
  <si>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</si>
  <si>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</si>
  <si>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</si>
  <si>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</si>
  <si>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</si>
  <si>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</si>
  <si>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</si>
  <si>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</si>
  <si>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</si>
  <si>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</si>
  <si>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</si>
  <si>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</si>
  <si>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</si>
  <si>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</si>
  <si>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</si>
  <si>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</si>
  <si>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</si>
  <si>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</si>
  <si>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</si>
  <si>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</si>
  <si>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</si>
  <si>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</si>
  <si>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</si>
  <si>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</si>
  <si>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</si>
  <si>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</si>
  <si>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</si>
  <si>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</si>
  <si>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</si>
  <si>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</si>
  <si>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</si>
  <si>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</si>
  <si>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</si>
  <si>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</si>
  <si>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</si>
  <si>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</si>
  <si>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</si>
  <si>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</si>
  <si>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</si>
  <si>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</si>
  <si>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</si>
  <si>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</si>
  <si>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</si>
  <si>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</si>
  <si>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</si>
  <si>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</si>
  <si>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</si>
  <si>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</si>
  <si>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</si>
  <si>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</si>
  <si>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</si>
  <si>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</si>
  <si>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</si>
  <si>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</si>
  <si>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</si>
  <si>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</si>
  <si>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</si>
  <si>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</si>
  <si>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</si>
  <si>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</si>
  <si>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</si>
  <si>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</si>
  <si>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</si>
  <si>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</si>
  <si>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</si>
  <si>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</si>
  <si>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</si>
  <si>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</si>
  <si>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</si>
  <si>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</si>
  <si>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</si>
  <si>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</si>
  <si>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</si>
  <si>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</si>
  <si>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</si>
  <si>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</si>
  <si>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</si>
  <si>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</si>
  <si>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</si>
  <si>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</si>
  <si>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</si>
  <si>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</si>
  <si>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</si>
  <si>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</si>
  <si>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</si>
  <si>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</si>
  <si>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</si>
  <si>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</si>
  <si>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</si>
  <si>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</si>
  <si>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</si>
  <si>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</si>
  <si>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</si>
  <si>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</si>
  <si>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</si>
  <si>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</si>
  <si>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</si>
  <si>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</si>
  <si>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</si>
  <si>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</si>
  <si>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</si>
  <si>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</si>
  <si>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</si>
  <si>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</si>
  <si>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</si>
  <si>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</si>
  <si>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</si>
  <si>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</si>
  <si>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</si>
  <si>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</si>
  <si>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</si>
  <si>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</si>
  <si>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</si>
  <si>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</si>
  <si>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</si>
  <si>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</si>
  <si>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</si>
  <si>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</si>
  <si>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</si>
  <si>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</si>
  <si>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</si>
  <si>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</si>
  <si>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</si>
  <si>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</si>
  <si>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</si>
  <si>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</si>
  <si>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</si>
  <si>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</si>
  <si>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</si>
  <si>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</si>
  <si>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</si>
  <si>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</si>
  <si>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</si>
  <si>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</si>
  <si>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</si>
  <si>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</si>
  <si>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</si>
  <si>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</si>
  <si>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</si>
  <si>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</si>
  <si>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</si>
  <si>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</si>
  <si>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</si>
  <si>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</si>
  <si>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</si>
  <si>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</si>
  <si>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</si>
  <si>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</si>
  <si>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</si>
  <si>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</si>
  <si>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</si>
  <si>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</si>
  <si>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</si>
  <si>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</si>
  <si>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</si>
  <si>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</si>
  <si>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</si>
  <si>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</si>
  <si>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</si>
  <si>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</si>
  <si>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</si>
  <si>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</si>
  <si>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</si>
  <si>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</si>
  <si>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</si>
  <si>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</si>
  <si>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</si>
  <si>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</si>
  <si>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</si>
  <si>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</si>
  <si>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</si>
  <si>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</si>
  <si>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</si>
  <si>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</si>
  <si>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</si>
  <si>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</si>
  <si>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</si>
  <si>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</si>
  <si>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</si>
  <si>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</si>
  <si>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</si>
  <si>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</si>
  <si>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</si>
  <si>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</si>
  <si>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</si>
  <si>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</si>
  <si>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</si>
  <si>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</si>
  <si>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</si>
  <si>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</si>
  <si>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</si>
  <si>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</si>
  <si>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</si>
  <si>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</si>
  <si>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</si>
  <si>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</si>
  <si>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</si>
  <si>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</si>
  <si>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</si>
  <si>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</si>
  <si>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</si>
  <si>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</si>
  <si>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</si>
  <si>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</si>
  <si>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</si>
  <si>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</si>
  <si>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</si>
  <si>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</si>
  <si>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</si>
  <si>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</si>
  <si>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</si>
  <si>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</si>
  <si>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</si>
  <si>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</si>
  <si>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</si>
  <si>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</si>
  <si>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</si>
  <si>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</si>
  <si>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</si>
  <si>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</si>
  <si>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</si>
  <si>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</si>
  <si>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</si>
  <si>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</si>
  <si>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</si>
  <si>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</si>
  <si>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</si>
  <si>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</si>
  <si>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</si>
  <si>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</si>
  <si>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</si>
  <si>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</si>
  <si>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</si>
  <si>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</si>
  <si>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</si>
  <si>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</si>
  <si>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</si>
  <si>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</si>
  <si>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</si>
  <si>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</si>
  <si>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</si>
  <si>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</si>
  <si>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</si>
  <si>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</si>
  <si>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</si>
  <si>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</si>
  <si>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</si>
  <si>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</si>
  <si>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</si>
  <si>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</si>
  <si>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</si>
  <si>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</si>
  <si>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</si>
  <si>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</si>
  <si>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</si>
  <si>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</si>
  <si>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</si>
  <si>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</si>
  <si>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</si>
  <si>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</si>
  <si>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</si>
  <si>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</si>
  <si>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</si>
  <si>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</si>
  <si>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</si>
  <si>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</si>
  <si>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</si>
  <si>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</si>
  <si>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</si>
  <si>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</si>
  <si>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</si>
  <si>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</si>
  <si>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</si>
  <si>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</si>
  <si>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</si>
  <si>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</si>
  <si>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</si>
  <si>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</si>
  <si>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</si>
  <si>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</si>
  <si>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</si>
  <si>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</si>
  <si>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</si>
  <si>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</si>
  <si>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</si>
  <si>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</si>
  <si>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</si>
  <si>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</si>
  <si>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</si>
  <si>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</si>
  <si>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</si>
  <si>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</si>
  <si>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</si>
  <si>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</si>
  <si>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</si>
  <si>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</si>
  <si>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</si>
  <si>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</si>
  <si>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</si>
  <si>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</si>
  <si>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</si>
  <si>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</si>
  <si>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</si>
  <si>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</si>
  <si>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</si>
  <si>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</si>
  <si>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</si>
  <si>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</si>
  <si>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</si>
  <si>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</si>
  <si>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</si>
  <si>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</si>
  <si>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</si>
  <si>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</si>
  <si>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</si>
  <si>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</si>
  <si>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</si>
  <si>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</si>
  <si>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</si>
  <si>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</si>
  <si>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</si>
  <si>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</si>
  <si>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</si>
  <si>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</si>
  <si>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</si>
  <si>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</si>
  <si>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</si>
  <si>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</si>
  <si>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</si>
  <si>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</si>
  <si>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</si>
  <si>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</si>
  <si>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</si>
  <si>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</si>
  <si>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</si>
  <si>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</si>
  <si>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</si>
  <si>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</si>
  <si>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</si>
  <si>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</si>
  <si>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</si>
  <si>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</si>
  <si>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</si>
  <si>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</si>
  <si>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</si>
  <si>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</si>
  <si>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</si>
  <si>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</si>
  <si>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</si>
  <si>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</si>
  <si>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</si>
  <si>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</si>
  <si>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</si>
  <si>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</si>
  <si>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</si>
  <si>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</si>
  <si>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</si>
  <si>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</si>
  <si>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</si>
  <si>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</si>
  <si>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</si>
  <si>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</si>
  <si>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</si>
  <si>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</si>
  <si>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</si>
  <si>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</si>
  <si>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</si>
  <si>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</si>
  <si>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</si>
  <si>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</si>
  <si>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</si>
  <si>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</si>
  <si>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</si>
  <si>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</si>
  <si>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</si>
  <si>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</si>
  <si>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</si>
  <si>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</si>
  <si>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</si>
  <si>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</si>
  <si>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</si>
  <si>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</si>
  <si>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</si>
  <si>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</si>
  <si>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</si>
  <si>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</si>
  <si>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</si>
  <si>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</si>
  <si>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</si>
  <si>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</si>
  <si>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</si>
  <si>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</si>
  <si>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</si>
  <si>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</si>
  <si>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</si>
  <si>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</si>
  <si>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</si>
  <si>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</si>
  <si>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</si>
  <si>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</si>
  <si>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</si>
  <si>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</si>
  <si>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</si>
  <si>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</si>
  <si>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</si>
  <si>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</si>
  <si>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</si>
  <si>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</si>
  <si>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</si>
  <si>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</si>
  <si>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</si>
  <si>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</si>
  <si>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</si>
  <si>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</si>
  <si>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</si>
  <si>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</si>
  <si>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</si>
  <si>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</si>
  <si>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</si>
  <si>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</si>
  <si>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</si>
  <si>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</si>
  <si>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</si>
  <si>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</si>
  <si>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</si>
  <si>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</si>
  <si>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</si>
  <si>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</si>
  <si>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</si>
  <si>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</si>
  <si>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</si>
  <si>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</si>
  <si>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</si>
  <si>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</si>
  <si>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</si>
  <si>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</si>
  <si>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</si>
  <si>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</si>
  <si>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</si>
  <si>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</si>
  <si>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</si>
  <si>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</si>
  <si>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</si>
  <si>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</si>
  <si>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</si>
  <si>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</si>
  <si>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</si>
  <si>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</si>
  <si>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</si>
  <si>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</si>
  <si>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</si>
  <si>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</si>
  <si>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</si>
  <si>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</si>
  <si>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</si>
  <si>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</si>
  <si>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</si>
  <si>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</si>
  <si>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</si>
  <si>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</si>
  <si>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</si>
  <si>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</si>
  <si>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</si>
  <si>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</si>
  <si>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</si>
  <si>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</si>
  <si>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</si>
  <si>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</si>
  <si>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</si>
  <si>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</si>
  <si>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</si>
  <si>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</si>
  <si>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</si>
  <si>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</si>
  <si>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</si>
  <si>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</si>
  <si>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</si>
  <si>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</si>
  <si>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</si>
  <si>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</si>
  <si>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</si>
  <si>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</si>
  <si>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</si>
  <si>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</si>
  <si>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</si>
  <si>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</si>
  <si>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</si>
  <si>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</si>
  <si>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</si>
  <si>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</si>
  <si>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</si>
  <si>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</si>
  <si>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</si>
  <si>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</si>
  <si>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</si>
  <si>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</si>
  <si>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</si>
  <si>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</si>
  <si>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</si>
  <si>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</si>
  <si>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</si>
  <si>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</si>
  <si>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</si>
  <si>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</si>
  <si>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</si>
  <si>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</si>
  <si>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</si>
  <si>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</si>
  <si>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</si>
  <si>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</si>
  <si>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</si>
  <si>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</si>
  <si>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</si>
  <si>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</si>
  <si>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</si>
  <si>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</si>
  <si>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</si>
  <si>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</si>
  <si>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</si>
  <si>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</si>
  <si>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</si>
  <si>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</si>
  <si>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</si>
  <si>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</si>
  <si>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</si>
  <si>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</si>
  <si>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</si>
  <si>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</si>
  <si>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</si>
  <si>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</si>
  <si>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</si>
  <si>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</si>
  <si>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</si>
  <si>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</si>
  <si>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</si>
  <si>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</si>
  <si>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</si>
  <si>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</si>
  <si>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</si>
  <si>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</si>
  <si>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</si>
  <si>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</si>
  <si>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</si>
  <si>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</si>
  <si>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</si>
  <si>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</si>
  <si>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</si>
  <si>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</si>
  <si>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</si>
  <si>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</si>
  <si>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</si>
  <si>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</si>
  <si>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</si>
  <si>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</si>
  <si>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</si>
  <si>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</si>
  <si>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</si>
  <si>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</si>
  <si>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</si>
  <si>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</si>
  <si>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</si>
  <si>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</si>
  <si>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</si>
  <si>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</si>
  <si>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</si>
  <si>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</si>
  <si>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</si>
  <si>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</si>
  <si>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</si>
  <si>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</si>
  <si>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</si>
  <si>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</si>
  <si>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</si>
  <si>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</si>
  <si>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</si>
  <si>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</si>
  <si>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</si>
  <si>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</si>
  <si>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</si>
  <si>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</si>
  <si>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</si>
  <si>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</si>
  <si>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</si>
  <si>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</si>
  <si>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</si>
  <si>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</si>
  <si>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</si>
  <si>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</si>
  <si>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</si>
  <si>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</si>
  <si>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</si>
  <si>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</si>
  <si>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</si>
  <si>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</si>
  <si>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</si>
  <si>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</si>
  <si>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</si>
  <si>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</si>
  <si>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</si>
  <si>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</si>
  <si>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</si>
  <si>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</si>
  <si>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</si>
  <si>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</si>
  <si>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</si>
  <si>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</si>
  <si>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</si>
  <si>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</si>
  <si>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</si>
  <si>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</si>
  <si>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</si>
  <si>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</si>
  <si>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</si>
  <si>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</si>
  <si>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</si>
  <si>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</si>
  <si>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</si>
  <si>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</si>
  <si>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</si>
  <si>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</si>
  <si>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</si>
  <si>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</si>
  <si>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</si>
  <si>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</si>
  <si>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</si>
  <si>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</si>
  <si>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</si>
  <si>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</si>
  <si>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</si>
  <si>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</si>
  <si>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</si>
  <si>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</si>
  <si>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</si>
  <si>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</si>
  <si>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</si>
  <si>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</si>
  <si>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</si>
  <si>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</si>
  <si>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</si>
  <si>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</si>
  <si>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</si>
  <si>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</si>
  <si>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</si>
  <si>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</si>
  <si>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</si>
  <si>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</si>
  <si>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</si>
  <si>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</si>
  <si>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</si>
  <si>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</si>
  <si>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</si>
  <si>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</si>
  <si>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</si>
  <si>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</si>
  <si>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</si>
  <si>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</si>
  <si>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</si>
  <si>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</si>
  <si>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</si>
  <si>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</si>
  <si>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</si>
  <si>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</si>
  <si>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</si>
  <si>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</si>
  <si>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</si>
  <si>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</si>
  <si>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</si>
  <si>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</si>
  <si>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</si>
  <si>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</si>
  <si>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</si>
  <si>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</si>
  <si>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</si>
  <si>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</si>
  <si>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</si>
  <si>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</si>
  <si>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</si>
  <si>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</si>
  <si>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</si>
  <si>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</si>
  <si>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</si>
  <si>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</si>
  <si>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</si>
  <si>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</si>
  <si>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</si>
  <si>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</si>
  <si>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</si>
  <si>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</si>
  <si>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</si>
  <si>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</si>
  <si>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</si>
  <si>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</si>
  <si>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</si>
  <si>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</si>
  <si>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</si>
  <si>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</si>
  <si>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</si>
  <si>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</si>
  <si>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</si>
  <si>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</si>
  <si>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</si>
  <si>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</si>
  <si>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</si>
  <si>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</si>
  <si>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</si>
  <si>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</si>
  <si>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</si>
  <si>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</si>
  <si>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</si>
  <si>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</si>
  <si>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</si>
  <si>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</si>
  <si>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</si>
  <si>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</si>
  <si>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</si>
  <si>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</si>
  <si>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</si>
  <si>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</si>
  <si>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</si>
  <si>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</si>
  <si>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</si>
  <si>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</si>
  <si>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</si>
  <si>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</si>
  <si>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</si>
  <si>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</si>
  <si>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</si>
  <si>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</si>
  <si>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</si>
  <si>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</si>
  <si>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</si>
  <si>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</si>
  <si>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</si>
  <si>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</si>
  <si>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</si>
  <si>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</si>
  <si>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</si>
  <si>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</si>
  <si>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</si>
  <si>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</si>
  <si>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</si>
  <si>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</si>
  <si>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</si>
  <si>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</si>
  <si>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</si>
  <si>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</si>
  <si>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</si>
  <si>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</si>
  <si>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</si>
  <si>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</si>
  <si>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</si>
  <si>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</si>
  <si>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</si>
  <si>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</si>
  <si>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</si>
  <si>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</si>
  <si>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</si>
  <si>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</si>
  <si>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</si>
  <si>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</si>
  <si>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</si>
  <si>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</si>
  <si>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</si>
  <si>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</si>
  <si>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</si>
  <si>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</si>
  <si>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</si>
  <si>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</si>
  <si>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</si>
  <si>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</si>
  <si>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</si>
  <si>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</si>
  <si>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</si>
  <si>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</si>
  <si>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</si>
  <si>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</si>
  <si>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</si>
  <si>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</si>
  <si>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</si>
  <si>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</si>
  <si>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</si>
  <si>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</si>
  <si>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</si>
  <si>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</si>
  <si>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</si>
  <si>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</si>
  <si>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</si>
  <si>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</si>
  <si>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</si>
  <si>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</si>
  <si>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</si>
  <si>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</si>
  <si>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</si>
  <si>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</si>
  <si>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</si>
  <si>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</si>
  <si>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</si>
  <si>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</si>
  <si>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</si>
  <si>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</si>
  <si>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</si>
  <si>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</si>
  <si>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</si>
  <si>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</si>
  <si>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</si>
  <si>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</si>
  <si>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</si>
  <si>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</si>
  <si>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</si>
  <si>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</si>
  <si>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</si>
  <si>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</si>
  <si>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</si>
  <si>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</si>
  <si>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</si>
  <si>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</si>
  <si>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</si>
  <si>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</si>
  <si>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</si>
  <si>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</si>
  <si>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</si>
  <si>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</si>
  <si>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</si>
  <si>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</si>
  <si>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</si>
  <si>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</si>
  <si>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</si>
  <si>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</si>
  <si>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</si>
  <si>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</si>
  <si>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</si>
  <si>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</si>
  <si>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</si>
  <si>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</si>
  <si>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</si>
  <si>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</si>
  <si>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</si>
  <si>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</si>
  <si>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</si>
  <si>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</si>
  <si>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</si>
  <si>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</si>
  <si>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</si>
  <si>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</si>
  <si>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</si>
  <si>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</si>
  <si>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</si>
  <si>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</si>
  <si>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</si>
  <si>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</si>
  <si>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</si>
  <si>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</si>
  <si>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</si>
  <si>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</si>
  <si>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</si>
  <si>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</si>
  <si>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</si>
  <si>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</si>
  <si>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</si>
  <si>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</si>
  <si>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</si>
  <si>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</si>
  <si>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</si>
  <si>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</si>
  <si>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</si>
  <si>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</si>
  <si>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</si>
  <si>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</si>
  <si>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</si>
  <si>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</si>
  <si>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</si>
  <si>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</si>
  <si>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</si>
  <si>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</si>
  <si>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</si>
  <si>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</si>
  <si>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</si>
  <si>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</si>
  <si>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</si>
  <si>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</si>
  <si>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</si>
  <si>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</si>
  <si>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</si>
  <si>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</si>
  <si>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</si>
  <si>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</si>
  <si>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</si>
  <si>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</si>
  <si>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</si>
  <si>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</si>
  <si>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</si>
  <si>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</si>
  <si>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</si>
  <si>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</si>
  <si>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</si>
  <si>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</si>
  <si>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</si>
  <si>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</si>
  <si>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</si>
  <si>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</si>
  <si>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</si>
  <si>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</si>
  <si>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</si>
  <si>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</si>
  <si>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</si>
  <si>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</si>
  <si>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</si>
  <si>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</si>
  <si>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</si>
  <si>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</si>
  <si>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</si>
  <si>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</si>
  <si>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</si>
  <si>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</si>
  <si>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</si>
  <si>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</si>
  <si>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</si>
  <si>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</si>
  <si>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</si>
  <si>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</si>
  <si>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</si>
  <si>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</si>
  <si>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</si>
  <si>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</si>
  <si>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</si>
  <si>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</si>
  <si>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</si>
  <si>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</si>
  <si>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</si>
  <si>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</si>
  <si>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</si>
  <si>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</si>
  <si>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</si>
  <si>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</si>
  <si>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</si>
  <si>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</si>
  <si>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</si>
  <si>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</si>
  <si>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</si>
  <si>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</si>
  <si>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</si>
  <si>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</si>
  <si>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</si>
  <si>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</si>
  <si>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</si>
  <si>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</si>
  <si>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</si>
  <si>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</si>
  <si>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</si>
  <si>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</si>
  <si>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</si>
  <si>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</si>
  <si>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</si>
  <si>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</si>
  <si>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</si>
  <si>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</si>
  <si>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</si>
  <si>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</si>
  <si>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</si>
  <si>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</si>
  <si>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</si>
  <si>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</si>
  <si>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</si>
  <si>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</si>
  <si>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</si>
  <si>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</si>
  <si>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</si>
  <si>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</si>
  <si>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</si>
  <si>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</si>
  <si>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</si>
  <si>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</si>
  <si>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</si>
  <si>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</si>
  <si>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</si>
  <si>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</si>
  <si>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</si>
  <si>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</si>
  <si>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</si>
  <si>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</si>
  <si>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</si>
  <si>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</si>
  <si>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</si>
  <si>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</si>
  <si>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</si>
  <si>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</si>
  <si>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</si>
  <si>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</si>
  <si>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</si>
  <si>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</si>
  <si>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</si>
  <si>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</si>
  <si>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</si>
  <si>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</si>
  <si>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</si>
  <si>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</si>
  <si>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</si>
  <si>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</si>
  <si>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</si>
  <si>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</si>
  <si>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</si>
  <si>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</si>
  <si>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</si>
  <si>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</si>
  <si>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</si>
  <si>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</si>
  <si>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</si>
  <si>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</si>
  <si>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</si>
  <si>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</si>
  <si>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</si>
  <si>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</si>
  <si>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</si>
  <si>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</si>
  <si>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</si>
  <si>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</si>
  <si>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</si>
  <si>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</si>
  <si>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</si>
  <si>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</si>
  <si>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</si>
  <si>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</si>
  <si>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</si>
  <si>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</si>
  <si>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</si>
  <si>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</si>
  <si>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</si>
  <si>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</si>
  <si>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</si>
  <si>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</si>
  <si>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</si>
  <si>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</si>
  <si>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</si>
  <si>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</si>
  <si>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</si>
  <si>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</si>
  <si>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</si>
  <si>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</si>
  <si>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</si>
  <si>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</si>
  <si>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</si>
  <si>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</si>
  <si>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</si>
  <si>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</si>
  <si>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</si>
  <si>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</si>
  <si>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</si>
  <si>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</si>
  <si>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</si>
  <si>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</si>
  <si>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</si>
  <si>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</si>
  <si>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</si>
  <si>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</si>
  <si>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</si>
  <si>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</si>
  <si>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</si>
  <si>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</si>
  <si>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</si>
  <si>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</si>
  <si>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</si>
  <si>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</si>
  <si>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</si>
  <si>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</si>
  <si>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</si>
  <si>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</si>
  <si>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</si>
  <si>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</si>
  <si>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</si>
  <si>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</si>
  <si>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</si>
  <si>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</si>
  <si>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</si>
  <si>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</si>
  <si>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</si>
  <si>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</si>
  <si>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</si>
  <si>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</si>
  <si>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</si>
  <si>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</si>
  <si>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</si>
  <si>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</si>
  <si>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</si>
  <si>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</si>
  <si>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</si>
  <si>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</si>
  <si>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</si>
  <si>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</si>
  <si>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</si>
  <si>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</si>
  <si>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</si>
  <si>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</si>
  <si>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</si>
  <si>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</si>
  <si>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</si>
  <si>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</si>
  <si>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</si>
  <si>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</si>
  <si>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</si>
  <si>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</si>
  <si>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</si>
  <si>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</si>
  <si>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</si>
  <si>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</si>
  <si>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</si>
  <si>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</si>
  <si>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</si>
  <si>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</si>
  <si>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</si>
  <si>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</si>
  <si>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</si>
  <si>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</si>
  <si>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</si>
  <si>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</si>
  <si>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</si>
  <si>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</si>
  <si>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</si>
  <si>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</si>
  <si>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</si>
  <si>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</si>
  <si>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</si>
  <si>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</si>
  <si>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</si>
  <si>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</si>
  <si>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</si>
  <si>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</si>
  <si>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</si>
  <si>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</si>
  <si>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</si>
  <si>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</si>
  <si>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</si>
  <si>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</si>
  <si>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</si>
  <si>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</si>
  <si>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</si>
  <si>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</si>
  <si>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</si>
  <si>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</si>
  <si>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</si>
  <si>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</si>
  <si>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</si>
  <si>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</si>
  <si>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</si>
  <si>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</si>
  <si>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</si>
  <si>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</si>
  <si>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</si>
  <si>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</si>
  <si>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</si>
  <si>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</si>
  <si>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</si>
  <si>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</si>
  <si>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</si>
  <si>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</si>
  <si>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</si>
  <si>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</si>
  <si>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</si>
  <si>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</si>
  <si>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</si>
  <si>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</si>
  <si>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</si>
  <si>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</si>
  <si>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</si>
  <si>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</si>
  <si>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</si>
  <si>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</si>
  <si>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</si>
  <si>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</si>
  <si>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</si>
  <si>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</si>
  <si>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</si>
  <si>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</si>
  <si>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</si>
  <si>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</si>
  <si>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</si>
  <si>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</si>
  <si>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</si>
  <si>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</si>
  <si>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</si>
  <si>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</si>
  <si>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</si>
  <si>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</si>
  <si>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</si>
  <si>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</si>
  <si>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</si>
  <si>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</si>
  <si>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</si>
  <si>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</si>
  <si>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</si>
  <si>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</si>
  <si>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</si>
  <si>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</si>
  <si>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</si>
  <si>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</si>
  <si>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</si>
  <si>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</si>
  <si>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</si>
  <si>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</si>
  <si>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</si>
  <si>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</si>
  <si>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</si>
  <si>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</si>
  <si>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</si>
  <si>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</si>
  <si>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</si>
  <si>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</si>
  <si>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</si>
  <si>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</si>
  <si>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</si>
  <si>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</si>
  <si>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</si>
  <si>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</si>
  <si>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</si>
  <si>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</si>
  <si>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</si>
  <si>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</si>
  <si>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</si>
  <si>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</si>
  <si>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</si>
  <si>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</si>
  <si>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</si>
  <si>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</si>
  <si>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</si>
  <si>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</si>
  <si>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</si>
  <si>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</si>
  <si>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</si>
  <si>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</si>
  <si>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</si>
  <si>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</si>
  <si>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</si>
  <si>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</si>
  <si>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</si>
  <si>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</si>
  <si>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</si>
  <si>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</si>
  <si>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</si>
  <si>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</si>
  <si>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</si>
  <si>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</si>
  <si>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</si>
  <si>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</si>
  <si>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</si>
  <si>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</si>
  <si>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</si>
  <si>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</si>
  <si>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</si>
  <si>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</si>
  <si>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</si>
  <si>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</si>
  <si>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</si>
  <si>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</si>
  <si>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</si>
  <si>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</si>
  <si>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</si>
  <si>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</si>
  <si>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</si>
  <si>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</si>
  <si>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</si>
  <si>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</si>
  <si>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</si>
  <si>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</si>
  <si>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</si>
  <si>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</si>
  <si>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</si>
  <si>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</si>
  <si>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</si>
  <si>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</si>
  <si>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</si>
  <si>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</si>
  <si>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</si>
  <si>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</si>
  <si>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</si>
  <si>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</si>
  <si>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</si>
  <si>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</si>
  <si>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</si>
  <si>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</si>
  <si>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</si>
  <si>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</si>
  <si>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</si>
  <si>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</si>
  <si>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</si>
  <si>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</si>
  <si>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</si>
  <si>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</si>
  <si>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</si>
  <si>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</si>
  <si>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</si>
  <si>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</si>
  <si>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</si>
  <si>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</si>
  <si>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</si>
  <si>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</si>
  <si>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</si>
  <si>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</si>
  <si>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</si>
  <si>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</si>
  <si>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</si>
  <si>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</si>
  <si>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</si>
  <si>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</si>
  <si>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</si>
  <si>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</si>
  <si>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</si>
  <si>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</si>
  <si>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</si>
  <si>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</si>
  <si>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</si>
  <si>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</si>
  <si>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</si>
  <si>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</si>
  <si>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</si>
  <si>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</si>
  <si>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</si>
  <si>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</si>
  <si>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</si>
  <si>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</si>
  <si>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</si>
  <si>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</si>
  <si>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</si>
  <si>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</si>
  <si>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</si>
  <si>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</si>
  <si>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</si>
  <si>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</si>
  <si>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</si>
  <si>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</si>
  <si>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</si>
  <si>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</si>
  <si>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</si>
  <si>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</si>
  <si>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</si>
  <si>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</si>
  <si>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</si>
  <si>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</si>
  <si>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</si>
  <si>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</si>
  <si>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</si>
  <si>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</si>
  <si>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</si>
  <si>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</si>
  <si>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</si>
  <si>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</si>
  <si>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</si>
  <si>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</si>
  <si>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</si>
  <si>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</si>
  <si>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</si>
  <si>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</si>
  <si>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</si>
  <si>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</si>
  <si>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</si>
  <si>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</si>
  <si>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</si>
  <si>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</si>
  <si>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</si>
  <si>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</si>
  <si>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</si>
  <si>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</si>
  <si>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</si>
  <si>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</si>
  <si>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</si>
  <si>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</si>
  <si>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</si>
  <si>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</si>
  <si>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</si>
  <si>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</si>
  <si>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</si>
  <si>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</si>
  <si>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</si>
  <si>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</si>
  <si>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</si>
  <si>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</si>
  <si>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</si>
  <si>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</si>
  <si>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</si>
  <si>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</si>
  <si>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</si>
  <si>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</si>
  <si>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</si>
  <si>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</si>
  <si>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</si>
  <si>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</si>
  <si>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</si>
  <si>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</si>
  <si>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</si>
  <si>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</si>
  <si>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</si>
  <si>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</si>
  <si>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</si>
  <si>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</si>
  <si>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</si>
  <si>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</si>
  <si>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</si>
  <si>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</si>
  <si>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</si>
  <si>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</si>
  <si>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</si>
  <si>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</si>
  <si>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</si>
  <si>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</si>
  <si>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</si>
  <si>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</si>
  <si>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</si>
  <si>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</si>
  <si>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</si>
  <si>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</si>
  <si>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</si>
  <si>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</si>
  <si>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</si>
  <si>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</si>
  <si>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</si>
  <si>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</si>
  <si>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</si>
  <si>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</si>
  <si>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</si>
  <si>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</si>
  <si>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</si>
  <si>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</si>
  <si>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</si>
  <si>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</si>
  <si>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</si>
  <si>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</si>
  <si>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</si>
  <si>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</si>
  <si>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</si>
  <si>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</si>
  <si>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</si>
  <si>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</si>
  <si>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</si>
  <si>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</si>
  <si>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</si>
  <si>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</si>
  <si>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</si>
  <si>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</si>
  <si>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</si>
  <si>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</si>
  <si>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</si>
  <si>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</si>
  <si>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</si>
  <si>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</si>
  <si>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</si>
  <si>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</si>
  <si>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</si>
  <si>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</si>
  <si>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</si>
  <si>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</si>
  <si>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</si>
  <si>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</si>
  <si>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</si>
  <si>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</si>
  <si>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</si>
  <si>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</si>
  <si>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</si>
  <si>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</si>
  <si>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</si>
  <si>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</si>
  <si>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</si>
  <si>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</si>
  <si>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</si>
  <si>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</si>
  <si>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</si>
  <si>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</si>
  <si>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</si>
  <si>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</si>
  <si>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</si>
  <si>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</si>
  <si>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</si>
  <si>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</si>
  <si>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</si>
  <si>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</si>
  <si>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</si>
  <si>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</si>
  <si>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</si>
  <si>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</si>
  <si>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</si>
  <si>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</si>
  <si>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</si>
  <si>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</si>
  <si>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</si>
  <si>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</si>
  <si>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</si>
  <si>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</si>
  <si>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</si>
  <si>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</si>
  <si>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</si>
  <si>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</si>
  <si>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</si>
  <si>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</si>
  <si>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</si>
  <si>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</si>
  <si>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</si>
  <si>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</si>
  <si>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</si>
  <si>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</si>
  <si>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</si>
  <si>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</si>
  <si>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</si>
  <si>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</si>
  <si>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</si>
  <si>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</si>
  <si>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</si>
  <si>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</si>
  <si>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</si>
  <si>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</si>
  <si>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</si>
  <si>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</si>
  <si>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</si>
  <si>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</si>
  <si>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</si>
  <si>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</si>
  <si>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</si>
  <si>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</si>
  <si>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</si>
  <si>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</si>
  <si>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</si>
  <si>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</si>
  <si>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</si>
  <si>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</si>
  <si>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</si>
  <si>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</si>
  <si>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</si>
  <si>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</si>
  <si>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</si>
  <si>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</si>
  <si>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</si>
  <si>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</si>
  <si>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</si>
  <si>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</si>
  <si>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</si>
  <si>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</si>
  <si>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</si>
  <si>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</si>
  <si>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</si>
  <si>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</si>
  <si>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</si>
  <si>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</si>
  <si>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</si>
  <si>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</si>
  <si>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</si>
  <si>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</si>
  <si>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</si>
  <si>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</si>
  <si>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</si>
  <si>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</si>
  <si>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</si>
  <si>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</si>
  <si>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</si>
  <si>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</si>
  <si>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</si>
  <si>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</si>
  <si>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</si>
  <si>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</si>
  <si>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</si>
  <si>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</si>
  <si>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</si>
  <si>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</si>
  <si>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</si>
  <si>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</si>
  <si>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</si>
  <si>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</si>
  <si>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</si>
  <si>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</si>
  <si>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</si>
  <si>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</si>
  <si>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</si>
  <si>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</si>
  <si>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</si>
  <si>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</si>
  <si>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</si>
  <si>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</si>
  <si>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</si>
  <si>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</si>
  <si>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</si>
  <si>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</si>
  <si>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</si>
  <si>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</si>
  <si>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</si>
  <si>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</si>
  <si>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</si>
  <si>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</si>
  <si>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</si>
  <si>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</si>
  <si>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</si>
  <si>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</si>
  <si>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</si>
  <si>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</si>
  <si>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</si>
  <si>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</si>
  <si>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</si>
  <si>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</si>
  <si>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</si>
  <si>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</si>
  <si>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</si>
  <si>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</si>
  <si>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</si>
  <si>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</si>
  <si>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</si>
  <si>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</si>
  <si>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</si>
  <si>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</si>
  <si>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</si>
  <si>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</si>
  <si>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</si>
  <si>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</si>
  <si>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</si>
  <si>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</si>
  <si>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</si>
  <si>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</si>
  <si>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</si>
  <si>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</si>
  <si>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</si>
  <si>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</si>
  <si>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</si>
  <si>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</si>
  <si>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</si>
  <si>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</si>
  <si>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</si>
  <si>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</si>
  <si>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</si>
  <si>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</si>
  <si>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</si>
  <si>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</si>
  <si>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</si>
  <si>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</si>
  <si>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</si>
  <si>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</si>
  <si>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</si>
  <si>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</si>
  <si>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</si>
  <si>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</si>
  <si>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</si>
  <si>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</si>
  <si>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</si>
  <si>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</si>
  <si>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</si>
  <si>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</si>
  <si>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</si>
  <si>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</si>
  <si>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</si>
  <si>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</si>
  <si>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</si>
  <si>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</si>
  <si>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</si>
  <si>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</si>
  <si>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</si>
  <si>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</si>
  <si>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</si>
  <si>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</si>
  <si>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</si>
  <si>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</si>
  <si>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</si>
  <si>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</si>
  <si>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</si>
  <si>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</si>
  <si>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</si>
  <si>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</si>
  <si>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</si>
  <si>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</si>
  <si>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</si>
  <si>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</si>
  <si>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</si>
  <si>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</si>
  <si>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</si>
  <si>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</si>
  <si>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</si>
  <si>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</si>
  <si>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</si>
  <si>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</si>
  <si>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</si>
  <si>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</si>
  <si>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</si>
  <si>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</si>
  <si>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</si>
  <si>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</si>
  <si>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</si>
  <si>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</si>
  <si>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</si>
  <si>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</si>
  <si>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</si>
  <si>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</si>
  <si>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</si>
  <si>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</si>
  <si>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</si>
  <si>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</si>
  <si>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</si>
  <si>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</si>
  <si>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</si>
  <si>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</si>
  <si>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</si>
  <si>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</si>
  <si>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</si>
  <si>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</si>
  <si>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</si>
  <si>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</si>
  <si>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</si>
  <si>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</si>
  <si>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</si>
  <si>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</si>
  <si>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</si>
  <si>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</si>
  <si>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</si>
  <si>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</si>
  <si>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</si>
  <si>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</si>
  <si>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</si>
  <si>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</si>
  <si>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</si>
  <si>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</si>
  <si>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</si>
  <si>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</si>
  <si>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</si>
  <si>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</si>
  <si>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</si>
  <si>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</si>
  <si>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</si>
  <si>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</si>
  <si>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</si>
  <si>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</si>
  <si>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</si>
  <si>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</si>
  <si>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</si>
  <si>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</si>
  <si>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</si>
  <si>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</si>
  <si>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</si>
  <si>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</si>
  <si>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</si>
  <si>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</si>
  <si>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</si>
  <si>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</si>
  <si>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</si>
  <si>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</si>
  <si>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</si>
  <si>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</si>
  <si>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</si>
  <si>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</si>
  <si>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</si>
  <si>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</si>
  <si>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</si>
  <si>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</si>
  <si>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</si>
  <si>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</si>
  <si>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</si>
  <si>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</si>
  <si>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</si>
  <si>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</si>
  <si>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</si>
  <si>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</si>
  <si>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</si>
  <si>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</si>
  <si>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</si>
  <si>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</si>
  <si>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</si>
  <si>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</si>
  <si>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</si>
  <si>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</si>
  <si>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</si>
  <si>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</si>
  <si>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</si>
  <si>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</si>
  <si>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</si>
  <si>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</si>
  <si>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</si>
  <si>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</si>
  <si>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</si>
  <si>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</si>
  <si>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</si>
  <si>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</si>
  <si>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</si>
  <si>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</si>
  <si>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</si>
  <si>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</si>
  <si>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</si>
  <si>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</si>
  <si>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</si>
  <si>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</si>
  <si>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</si>
  <si>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</si>
  <si>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</si>
  <si>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</si>
  <si>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</si>
  <si>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</si>
  <si>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</si>
  <si>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</si>
  <si>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</si>
  <si>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</si>
  <si>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</si>
  <si>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</si>
  <si>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</si>
  <si>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</si>
  <si>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</si>
  <si>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</si>
  <si>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</si>
  <si>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</si>
  <si>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</si>
  <si>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</si>
  <si>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</si>
  <si>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</si>
  <si>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</si>
  <si>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</si>
  <si>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</si>
  <si>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</si>
  <si>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</si>
  <si>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</si>
  <si>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</si>
  <si>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</si>
  <si>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</si>
  <si>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</si>
  <si>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</si>
  <si>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</si>
  <si>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</si>
  <si>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</si>
  <si>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</si>
  <si>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</si>
  <si>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</si>
  <si>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</si>
  <si>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</si>
  <si>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</si>
  <si>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</si>
  <si>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</si>
  <si>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</si>
  <si>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</si>
  <si>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</si>
  <si>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</si>
  <si>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</si>
  <si>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</si>
  <si>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</si>
  <si>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</si>
  <si>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</si>
  <si>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</si>
  <si>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</si>
  <si>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</si>
  <si>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</si>
  <si>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</si>
  <si>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</si>
  <si>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</si>
  <si>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</si>
  <si>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</si>
  <si>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</si>
  <si>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</si>
  <si>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</si>
  <si>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</si>
  <si>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</si>
  <si>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</si>
  <si>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</si>
  <si>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</si>
  <si>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</si>
  <si>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</si>
  <si>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</si>
  <si>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</si>
  <si>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</si>
  <si>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</si>
  <si>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</si>
  <si>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</si>
  <si>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</si>
  <si>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</si>
  <si>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</si>
  <si>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</si>
  <si>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</si>
  <si>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</si>
  <si>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</si>
  <si>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</si>
  <si>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</si>
  <si>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</si>
  <si>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</si>
  <si>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</si>
  <si>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</si>
  <si>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</si>
  <si>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</si>
  <si>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</si>
  <si>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</si>
  <si>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</si>
  <si>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</si>
  <si>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</si>
  <si>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</si>
  <si>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</si>
  <si>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</si>
  <si>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</si>
  <si>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</si>
  <si>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</si>
  <si>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</si>
  <si>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</si>
  <si>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</si>
  <si>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</si>
  <si>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</si>
  <si>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</si>
  <si>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</si>
  <si>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</si>
  <si>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</si>
  <si>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</si>
  <si>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</si>
  <si>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</si>
  <si>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</si>
  <si>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</si>
  <si>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</si>
  <si>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</si>
  <si>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</si>
  <si>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</si>
  <si>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</si>
  <si>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</si>
  <si>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</si>
  <si>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</si>
  <si>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</si>
  <si>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</si>
  <si>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</si>
  <si>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</si>
  <si>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</si>
  <si>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</si>
  <si>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</si>
  <si>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</si>
  <si>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</si>
  <si>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</si>
  <si>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</si>
  <si>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</si>
  <si>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</si>
  <si>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</si>
  <si>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</si>
  <si>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</si>
  <si>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</si>
  <si>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</si>
  <si>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</si>
  <si>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</si>
  <si>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</si>
  <si>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</si>
  <si>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</si>
  <si>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</si>
  <si>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</si>
  <si>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</si>
  <si>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</si>
  <si>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</si>
  <si>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</si>
  <si>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</si>
  <si>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</si>
  <si>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</si>
  <si>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</si>
  <si>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</si>
  <si>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</si>
  <si>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</si>
  <si>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</si>
  <si>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</si>
  <si>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</si>
  <si>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</si>
  <si>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</si>
  <si>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</si>
  <si>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</si>
  <si>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</si>
  <si>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</si>
  <si>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</si>
  <si>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</si>
  <si>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</si>
  <si>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</si>
  <si>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</si>
  <si>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</si>
  <si>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</si>
  <si>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</si>
  <si>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</si>
  <si>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</si>
  <si>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</si>
  <si>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</si>
  <si>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</si>
  <si>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</si>
  <si>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</si>
  <si>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</si>
  <si>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</si>
  <si>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</si>
  <si>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</si>
  <si>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</si>
  <si>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</si>
  <si>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</si>
  <si>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</si>
  <si>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</si>
  <si>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</si>
  <si>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</si>
  <si>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</si>
  <si>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</si>
  <si>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</si>
  <si>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</si>
  <si>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</si>
  <si>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</si>
  <si>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</si>
  <si>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</si>
  <si>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</si>
  <si>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</si>
  <si>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</si>
  <si>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</si>
  <si>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</si>
  <si>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</si>
  <si>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</si>
  <si>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</si>
  <si>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</si>
  <si>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</si>
  <si>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</si>
  <si>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</si>
  <si>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</si>
  <si>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</si>
  <si>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</si>
  <si>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</si>
  <si>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</si>
  <si>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</si>
  <si>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</si>
  <si>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</si>
  <si>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</si>
  <si>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</si>
  <si>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</si>
  <si>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</si>
  <si>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</si>
  <si>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</si>
  <si>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</si>
  <si>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</si>
  <si>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</si>
  <si>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</si>
  <si>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</si>
  <si>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</si>
  <si>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</si>
  <si>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</si>
  <si>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</si>
  <si>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</si>
  <si>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</si>
  <si>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</si>
  <si>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</si>
  <si>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</si>
  <si>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</si>
  <si>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</si>
  <si>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</si>
  <si>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</si>
  <si>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</si>
  <si>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</si>
  <si>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</si>
  <si>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</si>
  <si>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</si>
  <si>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</si>
  <si>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</si>
  <si>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</si>
  <si>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</si>
  <si>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</si>
  <si>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</si>
  <si>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</si>
  <si>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</si>
  <si>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</si>
  <si>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</si>
  <si>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</si>
  <si>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</si>
  <si>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</si>
  <si>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</si>
  <si>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</si>
  <si>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</si>
  <si>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</si>
  <si>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</si>
  <si>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</si>
  <si>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</si>
  <si>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</si>
  <si>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</si>
  <si>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</si>
  <si>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</si>
  <si>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</si>
  <si>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</si>
  <si>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</si>
  <si>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</si>
  <si>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</si>
  <si>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</si>
  <si>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</si>
  <si>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</si>
  <si>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</si>
  <si>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</si>
  <si>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</si>
  <si>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</si>
  <si>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</si>
  <si>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</si>
  <si>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</si>
  <si>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</si>
  <si>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</si>
  <si>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</si>
  <si>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</si>
  <si>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</si>
  <si>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</si>
  <si>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</si>
  <si>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</si>
  <si>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</si>
  <si>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</si>
  <si>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</si>
  <si>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</si>
  <si>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</si>
  <si>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</si>
  <si>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</si>
  <si>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</si>
  <si>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</si>
  <si>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</si>
  <si>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</si>
  <si>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</si>
  <si>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</si>
  <si>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</si>
  <si>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</si>
  <si>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</si>
  <si>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</si>
  <si>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</si>
  <si>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</si>
  <si>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</si>
  <si>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</si>
  <si>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</si>
  <si>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</si>
  <si>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</si>
  <si>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</si>
  <si>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</si>
  <si>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</si>
  <si>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</si>
  <si>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</si>
  <si>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</si>
  <si>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</si>
  <si>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</si>
  <si>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</si>
  <si>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</si>
  <si>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</si>
  <si>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</si>
  <si>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</si>
  <si>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</si>
  <si>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</si>
  <si>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</si>
  <si>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</si>
  <si>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</si>
  <si>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</si>
  <si>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</si>
  <si>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</si>
  <si>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</si>
  <si>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</si>
  <si>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</si>
  <si>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</si>
  <si>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</si>
  <si>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</si>
  <si>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</si>
  <si>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</si>
  <si>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</si>
  <si>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</si>
  <si>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</si>
  <si>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</si>
  <si>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</si>
  <si>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</si>
  <si>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</si>
  <si>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</si>
  <si>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</si>
  <si>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</si>
  <si>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</si>
  <si>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</si>
  <si>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</si>
  <si>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</si>
  <si>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</si>
  <si>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</si>
  <si>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</si>
  <si>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</si>
  <si>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</si>
  <si>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</si>
  <si>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</si>
  <si>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</si>
  <si>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</si>
  <si>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</si>
  <si>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</si>
  <si>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</si>
  <si>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</si>
  <si>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</si>
  <si>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</si>
  <si>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</si>
  <si>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</si>
  <si>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</si>
  <si>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</si>
  <si>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</si>
  <si>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</si>
  <si>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</si>
  <si>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</si>
  <si>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</si>
  <si>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</si>
  <si>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</si>
  <si>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</si>
  <si>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</si>
  <si>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</si>
  <si>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</si>
  <si>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</si>
  <si>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</si>
  <si>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</si>
  <si>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</si>
  <si>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</si>
  <si>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</si>
  <si>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</si>
  <si>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</si>
  <si>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</si>
  <si>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</si>
  <si>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</si>
  <si>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</si>
  <si>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</si>
  <si>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</si>
  <si>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</si>
  <si>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</si>
  <si>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</si>
  <si>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</si>
  <si>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</si>
  <si>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</si>
  <si>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</si>
  <si>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</si>
  <si>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</si>
  <si>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</si>
  <si>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</si>
  <si>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</si>
  <si>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</si>
  <si>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</si>
  <si>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</si>
  <si>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</si>
  <si>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</si>
  <si>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</si>
  <si>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</si>
  <si>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</si>
  <si>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</si>
  <si>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</si>
  <si>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</si>
  <si>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</si>
  <si>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</si>
  <si>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</si>
  <si>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</si>
  <si>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</si>
  <si>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</si>
  <si>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</si>
  <si>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</si>
  <si>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</si>
  <si>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</si>
  <si>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</si>
  <si>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</si>
  <si>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</si>
  <si>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</si>
  <si>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</si>
  <si>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</si>
  <si>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</si>
  <si>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</si>
  <si>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</si>
  <si>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</si>
  <si>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</si>
  <si>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</si>
  <si>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</si>
  <si>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</si>
  <si>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</si>
  <si>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</si>
  <si>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</si>
  <si>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</si>
  <si>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</si>
  <si>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</si>
  <si>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</si>
  <si>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</si>
  <si>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</si>
  <si>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</si>
  <si>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</si>
  <si>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</si>
  <si>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</si>
  <si>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</si>
  <si>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</si>
  <si>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</si>
  <si>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</si>
  <si>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</si>
  <si>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</si>
  <si>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</si>
  <si>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</si>
  <si>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</si>
  <si>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</si>
  <si>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</si>
  <si>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</si>
  <si>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</si>
  <si>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</si>
  <si>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</si>
  <si>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</si>
  <si>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</si>
  <si>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</si>
  <si>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</si>
  <si>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</si>
  <si>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</si>
  <si>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</si>
  <si>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</si>
  <si>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</si>
  <si>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</si>
  <si>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</si>
  <si>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</si>
  <si>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</si>
  <si>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</si>
  <si>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</si>
  <si>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</si>
  <si>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</si>
  <si>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</si>
  <si>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</si>
  <si>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</si>
  <si>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</si>
  <si>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</si>
  <si>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</si>
  <si>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</si>
  <si>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</si>
  <si>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</si>
  <si>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</si>
  <si>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</si>
  <si>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</si>
  <si>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</si>
  <si>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</si>
  <si>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</si>
  <si>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</si>
  <si>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</si>
  <si>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</si>
  <si>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</si>
  <si>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</si>
  <si>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</si>
  <si>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</si>
  <si>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</si>
  <si>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</si>
  <si>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</si>
  <si>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</si>
  <si>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</si>
  <si>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</si>
  <si>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</si>
  <si>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</si>
  <si>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</si>
  <si>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</si>
  <si>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</si>
  <si>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</si>
  <si>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</si>
  <si>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</si>
  <si>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</si>
  <si>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</si>
  <si>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</si>
  <si>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</si>
  <si>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</si>
  <si>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</si>
  <si>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</si>
  <si>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</si>
  <si>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</si>
  <si>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</si>
  <si>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</si>
  <si>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</si>
  <si>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</si>
  <si>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</si>
  <si>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</si>
  <si>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</si>
  <si>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</si>
  <si>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</si>
  <si>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</si>
  <si>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</si>
  <si>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</si>
  <si>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</si>
  <si>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</si>
  <si>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</si>
  <si>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</si>
  <si>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</si>
  <si>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</si>
  <si>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</si>
  <si>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</si>
  <si>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</si>
  <si>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</si>
  <si>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</si>
  <si>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</si>
  <si>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</si>
  <si>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</si>
  <si>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</si>
  <si>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</si>
  <si>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</si>
  <si>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</si>
  <si>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</si>
  <si>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</si>
  <si>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</si>
  <si>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</si>
  <si>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</si>
  <si>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</si>
  <si>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</si>
  <si>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</si>
  <si>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</si>
  <si>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</si>
  <si>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</si>
  <si>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</si>
  <si>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</si>
  <si>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</si>
  <si>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</si>
  <si>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</si>
  <si>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</si>
  <si>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</si>
  <si>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</si>
  <si>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</si>
  <si>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</si>
  <si>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</si>
  <si>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</si>
  <si>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</si>
  <si>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</si>
  <si>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</si>
  <si>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</si>
  <si>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</si>
  <si>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</si>
  <si>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</si>
  <si>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</si>
  <si>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</si>
  <si>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</si>
  <si>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</si>
  <si>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</si>
  <si>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</si>
  <si>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</si>
  <si>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</si>
  <si>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</si>
  <si>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</si>
  <si>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</si>
  <si>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</si>
  <si>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</si>
  <si>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</si>
  <si>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</si>
  <si>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</si>
  <si>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</si>
  <si>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</si>
  <si>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</si>
  <si>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</si>
  <si>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</si>
  <si>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</si>
  <si>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</si>
  <si>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</si>
  <si>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</si>
  <si>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</si>
  <si>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</si>
  <si>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</si>
  <si>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</si>
  <si>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</si>
  <si>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</si>
  <si>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</si>
  <si>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</si>
  <si>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</si>
  <si>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</si>
  <si>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</si>
  <si>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</si>
  <si>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</si>
  <si>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</si>
  <si>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</si>
  <si>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</si>
  <si>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</si>
  <si>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</si>
  <si>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</si>
  <si>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</si>
  <si>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</si>
  <si>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</si>
  <si>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</si>
  <si>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</si>
  <si>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</si>
  <si>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</si>
  <si>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</si>
  <si>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</si>
  <si>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</si>
  <si>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</si>
  <si>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</si>
  <si>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</si>
  <si>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</si>
  <si>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</si>
  <si>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</si>
  <si>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</si>
  <si>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</si>
  <si>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</si>
  <si>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</si>
  <si>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</si>
  <si>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</si>
  <si>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</si>
  <si>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</si>
  <si>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</si>
  <si>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</si>
  <si>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</si>
  <si>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</si>
  <si>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</si>
  <si>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</si>
  <si>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</si>
  <si>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</si>
  <si>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</si>
  <si>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</si>
  <si>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</si>
  <si>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</si>
  <si>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</si>
  <si>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</si>
  <si>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</si>
  <si>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</si>
  <si>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</si>
  <si>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</si>
  <si>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</si>
  <si>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</si>
  <si>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</si>
  <si>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</si>
  <si>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</si>
  <si>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</si>
  <si>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</si>
  <si>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</si>
  <si>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</si>
  <si>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</si>
  <si>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</si>
  <si>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</si>
  <si>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</si>
  <si>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</si>
  <si>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</si>
  <si>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</si>
  <si>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</si>
  <si>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</si>
  <si>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</si>
  <si>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</si>
  <si>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</si>
  <si>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</si>
  <si>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</si>
  <si>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</si>
  <si>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</si>
  <si>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</si>
  <si>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</si>
  <si>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</si>
  <si>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</si>
  <si>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</si>
  <si>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</si>
  <si>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</si>
  <si>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</si>
  <si>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</si>
  <si>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</si>
  <si>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</si>
  <si>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</si>
  <si>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</si>
  <si>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</si>
  <si>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</si>
  <si>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</si>
  <si>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</si>
  <si>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</si>
  <si>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</si>
  <si>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</si>
  <si>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</si>
  <si>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</si>
  <si>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</si>
  <si>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</si>
  <si>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</si>
  <si>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</si>
  <si>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</si>
  <si>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</si>
  <si>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</si>
  <si>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</si>
  <si>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</si>
  <si>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</si>
  <si>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</si>
  <si>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</si>
  <si>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</si>
  <si>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</si>
  <si>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</si>
  <si>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</si>
  <si>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</si>
  <si>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</si>
  <si>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</si>
  <si>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</si>
  <si>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</si>
  <si>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</si>
  <si>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</si>
  <si>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</si>
  <si>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</si>
  <si>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</si>
  <si>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</si>
  <si>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</si>
  <si>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</si>
  <si>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</si>
  <si>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</si>
  <si>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</si>
  <si>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</si>
  <si>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</si>
  <si>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</si>
  <si>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</si>
  <si>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</si>
  <si>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</si>
  <si>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</si>
  <si>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</si>
  <si>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</si>
  <si>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</si>
  <si>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</si>
  <si>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</si>
  <si>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</si>
  <si>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</si>
  <si>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</si>
  <si>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</si>
  <si>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</si>
  <si>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</si>
  <si>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</si>
  <si>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</si>
  <si>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</si>
  <si>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</si>
  <si>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</si>
  <si>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</si>
  <si>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</si>
  <si>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</si>
  <si>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</si>
  <si>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</si>
  <si>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</si>
  <si>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</si>
  <si>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</si>
  <si>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</si>
  <si>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</si>
  <si>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</si>
  <si>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</si>
  <si>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</si>
  <si>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</si>
  <si>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</si>
  <si>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</si>
  <si>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</si>
  <si>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</si>
  <si>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</si>
  <si>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</si>
  <si>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</si>
  <si>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</si>
  <si>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</si>
  <si>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</si>
  <si>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</si>
  <si>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</si>
  <si>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</si>
  <si>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</si>
  <si>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</si>
  <si>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</si>
  <si>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</si>
  <si>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</si>
  <si>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</si>
  <si>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</si>
  <si>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</si>
  <si>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</si>
  <si>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</si>
  <si>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</si>
  <si>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</si>
  <si>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</si>
  <si>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</si>
  <si>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</si>
  <si>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</si>
  <si>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</si>
  <si>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</si>
  <si>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</si>
  <si>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</si>
  <si>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</si>
  <si>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</si>
  <si>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</si>
  <si>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</si>
  <si>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</si>
  <si>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</si>
  <si>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</si>
  <si>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</si>
  <si>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</si>
  <si>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</si>
  <si>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</si>
  <si>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</si>
  <si>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</si>
  <si>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</si>
  <si>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</si>
  <si>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</si>
  <si>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</si>
  <si>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</si>
  <si>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</si>
  <si>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</si>
  <si>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</si>
  <si>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</si>
  <si>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</si>
  <si>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</si>
  <si>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</si>
  <si>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</si>
  <si>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</si>
  <si>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</si>
  <si>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</si>
  <si>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</si>
  <si>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</si>
  <si>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</si>
  <si>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</si>
  <si>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</si>
  <si>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</si>
  <si>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</si>
  <si>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</si>
  <si>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</si>
  <si>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</si>
  <si>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</si>
  <si>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</si>
  <si>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</si>
  <si>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</si>
  <si>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</si>
  <si>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</si>
  <si>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</si>
  <si>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</si>
  <si>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</si>
  <si>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</si>
  <si>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</si>
  <si>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</si>
  <si>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</si>
  <si>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</si>
  <si>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</si>
  <si>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</si>
  <si>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</si>
  <si>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</si>
  <si>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</si>
  <si>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</si>
  <si>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</si>
  <si>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</si>
  <si>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</si>
  <si>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</si>
  <si>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</si>
  <si>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</si>
  <si>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</si>
  <si>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</si>
  <si>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</si>
  <si>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</si>
  <si>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</si>
  <si>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</si>
  <si>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</si>
  <si>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</si>
  <si>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</si>
  <si>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</si>
  <si>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</si>
  <si>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</si>
  <si>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</si>
  <si>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</si>
  <si>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</si>
  <si>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</si>
  <si>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</si>
  <si>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</si>
  <si>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</si>
  <si>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</si>
  <si>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</si>
  <si>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</si>
  <si>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</si>
  <si>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</si>
  <si>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</si>
  <si>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</si>
  <si>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</si>
  <si>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</si>
  <si>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</si>
  <si>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</si>
  <si>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</si>
  <si>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</si>
  <si>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</si>
  <si>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</si>
  <si>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</si>
  <si>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</si>
  <si>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</si>
  <si>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</si>
  <si>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</si>
  <si>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</si>
  <si>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</si>
  <si>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</si>
  <si>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</si>
  <si>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</si>
  <si>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</si>
  <si>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</si>
  <si>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</si>
  <si>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</si>
  <si>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</si>
  <si>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</si>
  <si>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</si>
  <si>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</si>
  <si>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</si>
  <si>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</si>
  <si>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</si>
  <si>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</si>
  <si>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</si>
  <si>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</si>
  <si>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</si>
  <si>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</si>
  <si>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</si>
  <si>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</si>
  <si>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</si>
  <si>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</si>
  <si>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</si>
  <si>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</si>
  <si>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</si>
  <si>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</si>
  <si>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</si>
  <si>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</si>
  <si>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</si>
  <si>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</si>
  <si>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</si>
  <si>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</si>
  <si>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</si>
  <si>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</si>
  <si>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</si>
  <si>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</si>
  <si>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</si>
  <si>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</si>
  <si>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</si>
  <si>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</si>
  <si>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</si>
  <si>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</si>
  <si>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</si>
  <si>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</si>
  <si>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</si>
  <si>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</si>
  <si>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</si>
  <si>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</si>
  <si>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</si>
  <si>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</si>
  <si>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</si>
  <si>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</si>
  <si>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</si>
  <si>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</si>
  <si>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</si>
  <si>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</si>
  <si>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</si>
  <si>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</si>
  <si>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</si>
  <si>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</si>
  <si>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</si>
  <si>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</si>
  <si>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</si>
  <si>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</si>
  <si>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</si>
  <si>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</si>
  <si>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</si>
  <si>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</si>
  <si>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</si>
  <si>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</si>
  <si>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</si>
  <si>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</si>
  <si>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</si>
  <si>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</si>
  <si>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</si>
  <si>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</si>
  <si>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</si>
  <si>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</si>
  <si>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</si>
  <si>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</si>
  <si>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</si>
  <si>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</si>
  <si>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</si>
  <si>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</si>
  <si>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</si>
  <si>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</si>
  <si>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</si>
  <si>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</si>
  <si>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</si>
  <si>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</si>
  <si>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</si>
  <si>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</si>
  <si>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</si>
  <si>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</si>
  <si>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</si>
  <si>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</si>
  <si>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</si>
  <si>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</si>
  <si>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</si>
  <si>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</si>
  <si>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</si>
  <si>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</si>
  <si>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</si>
  <si>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</si>
  <si>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</si>
  <si>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</si>
  <si>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</si>
  <si>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</si>
  <si>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</si>
  <si>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</si>
  <si>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</si>
  <si>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</si>
  <si>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</si>
  <si>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</si>
  <si>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</si>
  <si>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</si>
  <si>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</si>
  <si>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</si>
  <si>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</si>
  <si>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</si>
  <si>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</si>
  <si>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</si>
  <si>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</si>
  <si>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</si>
  <si>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</si>
  <si>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</si>
  <si>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</si>
  <si>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</si>
  <si>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</si>
  <si>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</si>
  <si>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</si>
  <si>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</si>
  <si>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</si>
  <si>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</si>
  <si>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</si>
  <si>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</si>
  <si>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</si>
  <si>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</si>
  <si>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</si>
  <si>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</si>
  <si>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</si>
  <si>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</si>
  <si>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</si>
  <si>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</si>
  <si>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</si>
  <si>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</si>
  <si>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</si>
  <si>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</si>
  <si>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</si>
  <si>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</si>
  <si>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</si>
  <si>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</si>
  <si>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</si>
  <si>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</si>
  <si>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</si>
  <si>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</si>
  <si>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</si>
  <si>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</si>
  <si>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</si>
  <si>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</si>
  <si>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</si>
  <si>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</si>
  <si>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</si>
  <si>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</si>
  <si>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</si>
  <si>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</si>
  <si>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</si>
  <si>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</si>
  <si>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</si>
  <si>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</si>
  <si>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</si>
  <si>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</si>
  <si>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</si>
  <si>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</si>
  <si>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</si>
  <si>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</si>
  <si>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</si>
  <si>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</si>
  <si>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</si>
  <si>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</si>
  <si>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</si>
  <si>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</si>
  <si>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</si>
  <si>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</si>
  <si>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</si>
  <si>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</si>
  <si>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</si>
  <si>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</si>
  <si>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</si>
  <si>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</si>
  <si>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</si>
  <si>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</si>
  <si>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</si>
  <si>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</si>
  <si>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</si>
  <si>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</si>
  <si>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</si>
  <si>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</si>
  <si>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</si>
  <si>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</si>
  <si>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</si>
  <si>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</si>
  <si>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</si>
  <si>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</si>
  <si>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</si>
  <si>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</si>
  <si>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</si>
  <si>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</si>
  <si>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</si>
  <si>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</si>
  <si>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</si>
  <si>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</si>
  <si>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</si>
  <si>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</si>
  <si>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</si>
  <si>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</si>
  <si>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</si>
  <si>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</si>
  <si>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</si>
  <si>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</si>
  <si>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</si>
  <si>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</si>
  <si>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</si>
  <si>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</si>
  <si>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</si>
  <si>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</si>
  <si>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</si>
  <si>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</si>
  <si>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</si>
  <si>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</si>
  <si>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</si>
  <si>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</si>
  <si>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</si>
  <si>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</si>
  <si>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</si>
  <si>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</si>
  <si>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</si>
  <si>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</si>
  <si>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</si>
  <si>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</si>
  <si>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</si>
  <si>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</si>
  <si>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</si>
  <si>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</si>
  <si>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</si>
  <si>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</si>
  <si>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</si>
  <si>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</si>
  <si>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</si>
  <si>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</si>
  <si>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</si>
  <si>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</si>
  <si>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</si>
  <si>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</si>
  <si>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</si>
  <si>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</si>
  <si>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</si>
  <si>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</si>
  <si>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</si>
  <si>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</si>
  <si>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</si>
  <si>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</si>
  <si>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</si>
  <si>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</si>
  <si>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</si>
  <si>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</si>
  <si>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</si>
  <si>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</si>
  <si>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</si>
  <si>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</si>
  <si>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</si>
  <si>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</si>
  <si>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</si>
  <si>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</si>
  <si>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</si>
  <si>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</si>
  <si>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</si>
  <si>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</si>
  <si>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</si>
  <si>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</si>
  <si>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</si>
  <si>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</si>
  <si>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</si>
  <si>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</si>
  <si>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</si>
  <si>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</si>
  <si>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</si>
  <si>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</si>
  <si>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</si>
  <si>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</si>
  <si>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</si>
  <si>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</si>
  <si>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</si>
  <si>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</si>
  <si>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</si>
  <si>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</si>
  <si>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</si>
  <si>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</si>
  <si>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</si>
  <si>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</si>
  <si>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</si>
  <si>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</si>
  <si>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</si>
  <si>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</si>
  <si>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</si>
  <si>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</si>
  <si>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</si>
  <si>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</si>
  <si>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</si>
  <si>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</si>
  <si>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</si>
  <si>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</si>
  <si>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</si>
  <si>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</si>
  <si>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</si>
  <si>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</si>
  <si>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</si>
  <si>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</si>
  <si>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</si>
  <si>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</si>
  <si>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</si>
  <si>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</si>
  <si>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</si>
  <si>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</si>
  <si>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</si>
  <si>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</si>
  <si>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</si>
  <si>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</si>
  <si>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</si>
  <si>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</si>
  <si>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</si>
  <si>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</si>
  <si>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</si>
  <si>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</si>
  <si>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</si>
  <si>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</si>
  <si>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</si>
  <si>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</si>
  <si>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</si>
  <si>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</si>
  <si>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</si>
  <si>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</si>
  <si>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</si>
  <si>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</si>
  <si>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</si>
  <si>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</si>
  <si>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</si>
  <si>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</si>
  <si>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</si>
  <si>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</si>
  <si>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</si>
  <si>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</si>
  <si>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</si>
  <si>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</si>
  <si>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</si>
  <si>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</si>
  <si>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</si>
  <si>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</si>
  <si>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</si>
  <si>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</si>
  <si>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</si>
  <si>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</si>
  <si>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</si>
  <si>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</si>
  <si>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</si>
  <si>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</si>
  <si>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</si>
  <si>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</si>
  <si>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</si>
  <si>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</si>
  <si>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</si>
  <si>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</si>
  <si>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</si>
  <si>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</si>
  <si>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</si>
  <si>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</si>
  <si>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</si>
  <si>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</si>
  <si>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</si>
  <si>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</si>
  <si>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</si>
  <si>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</si>
  <si>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</si>
  <si>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</si>
  <si>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</si>
  <si>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</si>
  <si>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</si>
  <si>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</si>
  <si>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</si>
  <si>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</si>
  <si>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</si>
  <si>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</si>
  <si>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</si>
  <si>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</si>
  <si>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</si>
  <si>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</si>
  <si>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</si>
  <si>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</si>
  <si>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</si>
  <si>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</si>
  <si>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</si>
  <si>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</si>
  <si>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</si>
  <si>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</si>
  <si>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</si>
  <si>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</si>
  <si>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</si>
  <si>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</si>
  <si>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</si>
  <si>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</si>
  <si>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</si>
  <si>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</si>
  <si>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</si>
  <si>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</si>
  <si>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</si>
  <si>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</si>
  <si>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</si>
  <si>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</si>
  <si>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</si>
  <si>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</si>
  <si>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</si>
  <si>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</si>
  <si>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</si>
  <si>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</si>
  <si>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</si>
  <si>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</si>
  <si>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</si>
  <si>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</si>
  <si>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</si>
  <si>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</si>
  <si>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</si>
  <si>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</si>
  <si>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</si>
  <si>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</si>
  <si>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</si>
  <si>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</si>
  <si>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</si>
  <si>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</si>
  <si>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</si>
  <si>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</si>
  <si>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</si>
  <si>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</si>
  <si>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</si>
  <si>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</si>
  <si>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</si>
  <si>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</si>
  <si>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</si>
  <si>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</si>
  <si>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</si>
  <si>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</si>
  <si>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</si>
  <si>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</si>
  <si>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</si>
  <si>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</si>
  <si>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</si>
  <si>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</si>
  <si>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</si>
  <si>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</si>
  <si>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</si>
  <si>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</si>
  <si>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</si>
  <si>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</si>
  <si>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</si>
  <si>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</si>
  <si>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</si>
  <si>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</si>
  <si>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</si>
  <si>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</si>
  <si>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</si>
  <si>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</si>
  <si>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</si>
  <si>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</si>
  <si>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</si>
  <si>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</si>
  <si>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</si>
  <si>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</si>
  <si>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</si>
  <si>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</si>
  <si>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</si>
  <si>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</si>
  <si>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</si>
  <si>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</si>
  <si>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</si>
  <si>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</si>
  <si>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</si>
  <si>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</si>
  <si>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</si>
  <si>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</si>
  <si>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</si>
  <si>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</si>
  <si>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</si>
  <si>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</si>
  <si>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</si>
  <si>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</si>
  <si>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</si>
  <si>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</si>
  <si>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</si>
  <si>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</si>
  <si>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</si>
  <si>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</si>
  <si>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</si>
  <si>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</si>
  <si>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</si>
  <si>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</si>
  <si>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</si>
  <si>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</si>
  <si>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</si>
  <si>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</si>
  <si>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</si>
  <si>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</si>
  <si>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</si>
  <si>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</si>
  <si>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</si>
  <si>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</si>
  <si>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</si>
  <si>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</si>
  <si>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</si>
  <si>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</si>
  <si>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</si>
  <si>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</si>
  <si>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</si>
  <si>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</si>
  <si>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</si>
  <si>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</si>
  <si>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</si>
  <si>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</si>
  <si>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</si>
  <si>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</si>
  <si>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</si>
  <si>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</si>
  <si>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</si>
  <si>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</si>
  <si>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</si>
  <si>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</si>
  <si>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</si>
  <si>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</si>
  <si>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</si>
  <si>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</si>
  <si>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</si>
  <si>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</si>
  <si>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</si>
  <si>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</si>
  <si>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</si>
  <si>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</si>
  <si>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</si>
  <si>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</si>
  <si>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</si>
  <si>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</si>
  <si>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</si>
  <si>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</si>
  <si>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</si>
  <si>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</si>
  <si>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</si>
  <si>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</si>
  <si>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</si>
  <si>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</si>
  <si>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</si>
  <si>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</si>
  <si>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</si>
  <si>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</si>
  <si>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</si>
  <si>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</si>
  <si>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</si>
  <si>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</si>
  <si>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</si>
  <si>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</si>
  <si>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</si>
  <si>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</si>
  <si>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</si>
  <si>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</si>
  <si>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</si>
  <si>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</si>
  <si>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</si>
  <si>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</si>
  <si>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</si>
  <si>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</si>
  <si>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</si>
  <si>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</si>
  <si>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</si>
  <si>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</si>
  <si>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</si>
  <si>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</si>
  <si>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</si>
  <si>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</si>
  <si>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</si>
  <si>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</si>
  <si>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</si>
  <si>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</si>
  <si>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</si>
  <si>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</si>
  <si>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</si>
  <si>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</si>
  <si>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</si>
  <si>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</si>
  <si>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</si>
  <si>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</si>
  <si>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</si>
  <si>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</si>
  <si>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</si>
  <si>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</si>
  <si>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</si>
  <si>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</si>
  <si>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</si>
  <si>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</si>
  <si>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</si>
  <si>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</si>
  <si>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</si>
  <si>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</si>
  <si>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</si>
  <si>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</si>
  <si>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</si>
  <si>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</si>
  <si>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</si>
  <si>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</si>
  <si>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</si>
  <si>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</si>
  <si>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</si>
  <si>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</si>
  <si>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</si>
  <si>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</si>
  <si>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</si>
  <si>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</si>
  <si>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</si>
  <si>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</si>
  <si>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</si>
  <si>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</si>
  <si>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</si>
  <si>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</si>
  <si>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</si>
  <si>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</si>
  <si>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</si>
  <si>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</si>
  <si>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</si>
  <si>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</si>
  <si>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</si>
  <si>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</si>
  <si>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</si>
  <si>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</si>
  <si>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</si>
  <si>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</si>
  <si>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</si>
  <si>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</si>
  <si>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</si>
  <si>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</si>
  <si>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</si>
  <si>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</si>
  <si>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</si>
  <si>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</si>
  <si>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</si>
  <si>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</si>
  <si>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</si>
  <si>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</si>
  <si>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</si>
  <si>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</si>
  <si>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</si>
  <si>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</si>
  <si>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</si>
  <si>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</si>
  <si>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</si>
  <si>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</si>
  <si>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</si>
  <si>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</si>
  <si>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</si>
  <si>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</si>
  <si>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</si>
  <si>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</si>
  <si>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</si>
  <si>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</si>
  <si>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</si>
  <si>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</si>
  <si>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</si>
  <si>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</si>
  <si>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</si>
  <si>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</si>
  <si>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</si>
  <si>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</si>
  <si>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</si>
  <si>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</si>
  <si>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</si>
  <si>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</si>
  <si>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</si>
  <si>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</si>
  <si>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</si>
  <si>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</si>
  <si>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</si>
  <si>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</si>
  <si>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</si>
  <si>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</si>
  <si>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</si>
  <si>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</si>
  <si>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</si>
  <si>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</si>
  <si>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</si>
  <si>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</si>
  <si>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</si>
  <si>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</si>
  <si>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</si>
  <si>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</si>
  <si>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</si>
  <si>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</si>
  <si>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</si>
  <si>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</si>
  <si>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</si>
  <si>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</si>
  <si>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</si>
  <si>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</si>
  <si>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</si>
  <si>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</si>
  <si>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</si>
  <si>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</si>
  <si>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</si>
  <si>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</si>
  <si>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</si>
  <si>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</si>
  <si>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</si>
  <si>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</si>
  <si>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</si>
  <si>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</si>
  <si>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</si>
  <si>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</si>
  <si>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</si>
  <si>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</si>
  <si>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</si>
  <si>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</si>
  <si>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</si>
  <si>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</si>
  <si>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</si>
  <si>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</si>
  <si>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</si>
  <si>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</si>
  <si>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</si>
  <si>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</si>
  <si>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</si>
  <si>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</si>
  <si>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</si>
  <si>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</si>
  <si>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</si>
  <si>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</si>
  <si>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</si>
  <si>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</si>
  <si>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</si>
  <si>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</si>
  <si>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</si>
  <si>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</si>
  <si>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</si>
  <si>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</si>
  <si>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</si>
  <si>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</si>
  <si>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</si>
  <si>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</si>
  <si>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</si>
  <si>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</si>
  <si>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</si>
  <si>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</si>
  <si>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</si>
  <si>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</si>
  <si>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</si>
  <si>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</si>
  <si>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</si>
  <si>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</si>
  <si>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</si>
  <si>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</si>
  <si>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</si>
  <si>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</si>
  <si>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</si>
  <si>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</si>
  <si>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</si>
  <si>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</si>
  <si>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</si>
  <si>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</si>
  <si>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</si>
  <si>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</si>
  <si>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</si>
  <si>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</si>
  <si>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</si>
  <si>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</si>
  <si>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</si>
  <si>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</si>
  <si>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</si>
  <si>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</si>
  <si>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</si>
  <si>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</si>
  <si>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</si>
  <si>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</si>
  <si>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</si>
  <si>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</si>
  <si>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</si>
  <si>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</si>
  <si>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</si>
  <si>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</si>
  <si>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</si>
  <si>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</si>
  <si>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</si>
  <si>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</si>
  <si>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</si>
  <si>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</si>
  <si>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</si>
  <si>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</si>
  <si>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</si>
  <si>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</si>
  <si>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</si>
  <si>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</si>
  <si>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</si>
  <si>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</si>
  <si>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</si>
  <si>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</si>
  <si>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</si>
  <si>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</si>
  <si>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</si>
  <si>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</si>
  <si>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</si>
  <si>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</si>
  <si>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</si>
  <si>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</si>
  <si>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</si>
  <si>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</si>
  <si>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</si>
  <si>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</si>
  <si>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</si>
  <si>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</si>
  <si>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</si>
  <si>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</si>
  <si>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</si>
  <si>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</si>
  <si>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</si>
  <si>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</si>
  <si>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</si>
  <si>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</si>
  <si>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</si>
  <si>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</si>
  <si>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</si>
  <si>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</si>
  <si>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</si>
  <si>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</si>
  <si>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</si>
  <si>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</si>
  <si>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</si>
  <si>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</si>
  <si>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</si>
  <si>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</si>
  <si>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</si>
  <si>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</si>
  <si>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</si>
  <si>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</si>
  <si>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</si>
  <si>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</si>
  <si>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</si>
  <si>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</si>
  <si>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</si>
  <si>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</si>
  <si>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</si>
  <si>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</si>
  <si>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</si>
  <si>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</si>
  <si>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</si>
  <si>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</si>
  <si>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</si>
  <si>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</si>
  <si>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</si>
  <si>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</si>
  <si>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</si>
  <si>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</si>
  <si>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</si>
  <si>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</si>
  <si>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</si>
  <si>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</si>
  <si>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</si>
  <si>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</si>
  <si>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</si>
  <si>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</si>
  <si>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</si>
  <si>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</si>
  <si>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</si>
  <si>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</si>
  <si>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</si>
  <si>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</si>
  <si>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</si>
  <si>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</si>
  <si>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</si>
  <si>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</si>
  <si>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</si>
  <si>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</si>
  <si>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</si>
  <si>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</si>
  <si>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</si>
  <si>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</si>
  <si>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</si>
  <si>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</si>
  <si>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</si>
  <si>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</si>
  <si>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</si>
  <si>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</si>
  <si>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</si>
  <si>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</si>
  <si>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</si>
  <si>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</si>
  <si>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</si>
  <si>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</si>
  <si>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</si>
  <si>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</si>
  <si>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</si>
  <si>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</si>
  <si>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</si>
  <si>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</si>
  <si>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</si>
  <si>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</si>
  <si>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</si>
  <si>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</si>
  <si>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</si>
  <si>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</si>
  <si>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</si>
  <si>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</si>
  <si>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</si>
  <si>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</si>
  <si>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</si>
  <si>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</si>
  <si>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</si>
  <si>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</si>
  <si>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</si>
  <si>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</si>
  <si>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</si>
  <si>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</si>
  <si>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</si>
  <si>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</si>
  <si>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</si>
  <si>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</si>
  <si>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</si>
  <si>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</si>
  <si>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</si>
  <si>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</si>
  <si>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</si>
  <si>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</si>
  <si>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</si>
  <si>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</si>
  <si>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</si>
  <si>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</si>
  <si>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</si>
  <si>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</si>
  <si>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</si>
  <si>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</si>
  <si>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</si>
  <si>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</si>
  <si>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</si>
  <si>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</si>
  <si>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</si>
  <si>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</si>
  <si>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</si>
  <si>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</si>
  <si>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</si>
  <si>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</si>
  <si>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</si>
  <si>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</si>
  <si>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</si>
  <si>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</si>
  <si>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</si>
  <si>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</si>
  <si>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</si>
  <si>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</si>
  <si>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</si>
  <si>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</si>
  <si>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</si>
  <si>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</si>
  <si>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</si>
  <si>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</si>
  <si>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</si>
  <si>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</si>
  <si>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</si>
  <si>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</si>
  <si>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</si>
  <si>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</si>
  <si>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</si>
  <si>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</si>
  <si>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</si>
  <si>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</si>
  <si>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</si>
  <si>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</si>
  <si>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</si>
  <si>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</si>
  <si>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</si>
  <si>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</si>
  <si>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</si>
  <si>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</si>
  <si>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</si>
  <si>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</si>
  <si>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</si>
  <si>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</si>
  <si>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</si>
  <si>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</si>
  <si>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</si>
  <si>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</si>
  <si>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</si>
  <si>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</si>
  <si>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</si>
  <si>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</si>
  <si>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</si>
  <si>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</si>
  <si>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</si>
  <si>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</si>
  <si>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</si>
  <si>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</si>
  <si>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</si>
  <si>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</si>
  <si>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</si>
  <si>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</si>
  <si>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</si>
  <si>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</si>
  <si>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</si>
  <si>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</si>
  <si>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</si>
  <si>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</si>
  <si>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</si>
  <si>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</si>
  <si>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</si>
  <si>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</si>
  <si>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</si>
  <si>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</si>
  <si>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</si>
  <si>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</si>
  <si>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</si>
  <si>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</si>
  <si>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</si>
  <si>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</si>
  <si>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</si>
  <si>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</si>
  <si>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</si>
  <si>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</si>
  <si>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</si>
  <si>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</si>
  <si>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</si>
  <si>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</si>
  <si>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</si>
  <si>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</si>
  <si>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</si>
  <si>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</si>
  <si>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</si>
  <si>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</si>
  <si>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</si>
  <si>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</si>
  <si>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</si>
  <si>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</si>
  <si>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</si>
  <si>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</si>
  <si>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</si>
  <si>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</si>
  <si>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</si>
  <si>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</si>
  <si>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</si>
  <si>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</si>
  <si>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</si>
  <si>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</si>
  <si>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</si>
  <si>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</si>
  <si>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</si>
  <si>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</si>
  <si>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</si>
  <si>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</si>
  <si>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</si>
  <si>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</si>
  <si>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</si>
  <si>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</si>
  <si>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</si>
  <si>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</si>
  <si>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</si>
  <si>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</si>
  <si>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</si>
  <si>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</si>
  <si>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</si>
  <si>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</si>
  <si>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</si>
  <si>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</si>
  <si>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</si>
  <si>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</si>
  <si>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</si>
  <si>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</si>
  <si>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</si>
  <si>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</si>
  <si>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</si>
  <si>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</si>
  <si>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</si>
  <si>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</si>
  <si>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</si>
  <si>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</si>
  <si>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</si>
  <si>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</si>
  <si>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</si>
  <si>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</si>
  <si>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</si>
  <si>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</si>
  <si>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</si>
  <si>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</si>
  <si>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</si>
  <si>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</si>
  <si>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</si>
  <si>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</si>
  <si>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</si>
  <si>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</si>
  <si>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</si>
  <si>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</si>
  <si>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</si>
  <si>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</si>
  <si>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</si>
  <si>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</si>
  <si>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</si>
  <si>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</si>
  <si>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</si>
  <si>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</si>
  <si>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</si>
  <si>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</si>
  <si>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</si>
  <si>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</si>
  <si>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</si>
  <si>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</si>
  <si>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</si>
  <si>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</si>
  <si>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</si>
  <si>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</si>
  <si>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</si>
  <si>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</si>
  <si>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</si>
  <si>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</si>
  <si>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</si>
  <si>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</si>
  <si>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</si>
  <si>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</si>
  <si>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</si>
  <si>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</si>
  <si>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</si>
  <si>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</si>
  <si>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</si>
  <si>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</si>
  <si>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</si>
  <si>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</si>
  <si>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</si>
  <si>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</si>
  <si>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</si>
  <si>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</si>
  <si>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</si>
  <si>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</si>
  <si>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</si>
  <si>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</si>
  <si>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</si>
  <si>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</si>
  <si>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</si>
  <si>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</si>
  <si>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</si>
  <si>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</si>
  <si>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</si>
  <si>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</si>
  <si>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</si>
  <si>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</si>
  <si>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</si>
  <si>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</si>
  <si>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</si>
  <si>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</si>
  <si>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</si>
  <si>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</si>
  <si>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</si>
  <si>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</si>
  <si>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</si>
  <si>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</si>
  <si>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</si>
  <si>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</si>
  <si>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</si>
  <si>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</si>
  <si>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</si>
  <si>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</si>
  <si>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</si>
  <si>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</si>
  <si>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</si>
  <si>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</si>
  <si>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</si>
  <si>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</si>
  <si>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</si>
  <si>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</si>
  <si>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</si>
  <si>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</si>
  <si>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</si>
  <si>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</si>
  <si>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</si>
  <si>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</si>
  <si>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</si>
  <si>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</si>
  <si>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</si>
  <si>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</si>
  <si>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</si>
  <si>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</si>
  <si>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</si>
  <si>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</si>
  <si>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</si>
  <si>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</si>
  <si>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</si>
  <si>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</si>
  <si>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</si>
  <si>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</si>
  <si>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</si>
  <si>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</si>
  <si>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</si>
  <si>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</si>
  <si>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</si>
  <si>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</si>
  <si>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</si>
  <si>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</si>
  <si>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</si>
  <si>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</si>
  <si>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</si>
  <si>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</si>
  <si>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</si>
  <si>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</si>
  <si>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</si>
  <si>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</si>
  <si>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</si>
  <si>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</si>
  <si>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</si>
  <si>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</si>
  <si>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</si>
  <si>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</si>
  <si>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</si>
  <si>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</si>
  <si>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</si>
  <si>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</si>
  <si>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</si>
  <si>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</si>
  <si>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</si>
  <si>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</si>
  <si>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</si>
  <si>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</si>
  <si>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</si>
  <si>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</si>
  <si>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</si>
  <si>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</si>
  <si>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</si>
  <si>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</si>
  <si>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</si>
  <si>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</si>
  <si>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</si>
  <si>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</si>
  <si>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</si>
  <si>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</si>
  <si>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</si>
  <si>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</si>
  <si>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</si>
  <si>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</si>
  <si>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</si>
  <si>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</si>
  <si>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</si>
  <si>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</si>
  <si>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</si>
  <si>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</si>
  <si>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</si>
  <si>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</si>
  <si>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</si>
  <si>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</si>
  <si>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</si>
  <si>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</si>
  <si>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</si>
  <si>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</si>
  <si>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</si>
  <si>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</si>
  <si>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</si>
  <si>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</si>
  <si>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</si>
  <si>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</si>
  <si>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</si>
  <si>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</si>
  <si>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</si>
  <si>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</si>
  <si>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</si>
  <si>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</si>
  <si>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</si>
  <si>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</si>
  <si>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</si>
  <si>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</si>
  <si>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</si>
  <si>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</si>
  <si>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</si>
  <si>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</si>
  <si>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</si>
  <si>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</si>
  <si>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</si>
  <si>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</si>
  <si>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</si>
  <si>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</si>
  <si>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</si>
  <si>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</si>
  <si>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</si>
  <si>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</si>
  <si>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</si>
  <si>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</si>
  <si>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</si>
  <si>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</si>
  <si>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</si>
  <si>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</si>
  <si>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</si>
  <si>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</si>
  <si>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</si>
  <si>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</si>
  <si>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</si>
  <si>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</si>
  <si>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</si>
  <si>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</si>
  <si>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</si>
  <si>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</si>
  <si>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</si>
  <si>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</si>
  <si>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</si>
  <si>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</si>
  <si>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</si>
  <si>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</si>
  <si>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</si>
  <si>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</si>
  <si>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</si>
  <si>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</si>
  <si>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</si>
  <si>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</si>
  <si>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</si>
  <si>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</si>
  <si>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</si>
  <si>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</si>
  <si>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</si>
  <si>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</si>
  <si>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</si>
  <si>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</si>
  <si>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</si>
  <si>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</si>
  <si>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</si>
  <si>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</si>
  <si>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</si>
  <si>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</si>
  <si>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</si>
  <si>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</si>
  <si>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</si>
  <si>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</si>
  <si>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</si>
  <si>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</si>
  <si>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</si>
  <si>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</si>
  <si>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</si>
  <si>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</si>
  <si>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</si>
  <si>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</si>
  <si>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</si>
  <si>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</si>
  <si>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</si>
  <si>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</si>
  <si>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</si>
  <si>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</si>
  <si>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</si>
  <si>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</si>
  <si>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</si>
  <si>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</si>
  <si>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</si>
  <si>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</si>
  <si>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</si>
  <si>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</si>
  <si>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</si>
  <si>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</si>
  <si>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</si>
  <si>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</si>
  <si>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</si>
  <si>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</si>
  <si>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</si>
  <si>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</si>
  <si>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</si>
  <si>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</si>
  <si>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</si>
  <si>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</si>
  <si>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</si>
  <si>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</si>
  <si>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</si>
  <si>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</si>
  <si>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</si>
  <si>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</si>
  <si>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</si>
  <si>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</si>
  <si>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</si>
  <si>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</si>
  <si>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</si>
  <si>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</si>
  <si>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</si>
  <si>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</si>
  <si>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</si>
  <si>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</si>
  <si>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</si>
  <si>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</si>
  <si>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</si>
  <si>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</si>
  <si>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</si>
  <si>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</si>
  <si>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</si>
  <si>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</si>
  <si>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</si>
  <si>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</si>
  <si>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</si>
  <si>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</si>
  <si>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</si>
  <si>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</si>
  <si>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</si>
  <si>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</si>
  <si>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</si>
  <si>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</si>
  <si>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</si>
  <si>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</si>
  <si>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</si>
  <si>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</si>
  <si>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</si>
  <si>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</si>
  <si>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</si>
  <si>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</si>
  <si>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</si>
  <si>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</si>
  <si>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</si>
  <si>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</si>
  <si>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</si>
  <si>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</si>
  <si>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</si>
  <si>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</si>
  <si>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</si>
  <si>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</si>
  <si>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</si>
  <si>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</si>
  <si>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</si>
  <si>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</si>
  <si>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</si>
  <si>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</si>
  <si>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</si>
  <si>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</si>
  <si>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</si>
  <si>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</si>
  <si>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</si>
  <si>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</si>
  <si>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</si>
  <si>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</si>
  <si>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</si>
  <si>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</si>
  <si>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</si>
  <si>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</si>
  <si>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</si>
  <si>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</si>
  <si>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</si>
  <si>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</si>
  <si>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</si>
  <si>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</si>
  <si>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</si>
  <si>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</si>
  <si>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</si>
  <si>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</si>
  <si>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</si>
  <si>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</si>
  <si>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</si>
  <si>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</si>
  <si>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</si>
  <si>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</si>
  <si>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</si>
  <si>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</si>
  <si>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</si>
  <si>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</si>
  <si>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</si>
  <si>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</si>
  <si>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</si>
  <si>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</si>
  <si>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</si>
  <si>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</si>
  <si>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</si>
  <si>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</si>
  <si>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</si>
  <si>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</si>
  <si>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</si>
  <si>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</si>
  <si>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</si>
  <si>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</si>
  <si>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</si>
  <si>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</si>
  <si>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</si>
  <si>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</si>
  <si>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</si>
  <si>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</si>
  <si>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</si>
  <si>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</si>
  <si>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</si>
  <si>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</si>
  <si>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</si>
  <si>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</si>
  <si>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</si>
  <si>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</si>
  <si>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</si>
  <si>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</si>
  <si>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</si>
  <si>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</si>
  <si>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</si>
  <si>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</si>
  <si>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</si>
  <si>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</si>
  <si>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</si>
  <si>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</si>
  <si>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</si>
  <si>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</si>
  <si>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</si>
  <si>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</si>
  <si>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</si>
  <si>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</si>
  <si>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</si>
  <si>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</si>
  <si>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</si>
  <si>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</si>
  <si>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</si>
  <si>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</si>
  <si>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</si>
  <si>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</si>
  <si>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</si>
  <si>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</si>
  <si>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</si>
  <si>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</si>
  <si>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</si>
  <si>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</si>
  <si>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</si>
  <si>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</si>
  <si>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</si>
  <si>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</si>
  <si>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</si>
  <si>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</si>
  <si>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</si>
  <si>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</si>
  <si>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</si>
  <si>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</si>
  <si>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</si>
  <si>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</si>
  <si>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</si>
  <si>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</si>
  <si>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</si>
  <si>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</si>
  <si>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</si>
  <si>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</si>
  <si>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</si>
  <si>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</si>
  <si>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</si>
  <si>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</si>
  <si>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</si>
  <si>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</si>
  <si>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</si>
  <si>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</si>
  <si>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</si>
  <si>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</si>
  <si>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</si>
  <si>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</si>
  <si>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</si>
  <si>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</si>
  <si>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</si>
  <si>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</si>
  <si>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</si>
  <si>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</si>
  <si>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</si>
  <si>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</si>
  <si>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</si>
  <si>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</si>
  <si>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</si>
  <si>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</si>
  <si>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</si>
  <si>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</si>
  <si>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</si>
  <si>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</si>
  <si>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</si>
  <si>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</si>
  <si>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</si>
  <si>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</si>
  <si>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</si>
  <si>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</si>
  <si>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</si>
  <si>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</si>
  <si>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</si>
  <si>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</si>
  <si>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</si>
  <si>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</si>
  <si>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</si>
  <si>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</si>
  <si>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</si>
  <si>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</si>
  <si>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</si>
  <si>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</si>
  <si>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</si>
  <si>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</si>
  <si>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</si>
  <si>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</si>
  <si>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</si>
  <si>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</si>
  <si>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</si>
  <si>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</si>
  <si>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</si>
  <si>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</si>
  <si>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</si>
  <si>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</si>
  <si>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</si>
  <si>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</si>
  <si>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</si>
  <si>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</si>
  <si>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</si>
  <si>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</si>
  <si>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</si>
  <si>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</si>
  <si>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</si>
  <si>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</si>
  <si>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</si>
  <si>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</si>
  <si>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</si>
  <si>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</si>
  <si>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</si>
  <si>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</si>
  <si>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</si>
  <si>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</si>
  <si>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</si>
  <si>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</si>
  <si>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</si>
  <si>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</si>
  <si>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</si>
  <si>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</si>
  <si>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</si>
  <si>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</si>
  <si>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</si>
  <si>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</si>
  <si>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</si>
  <si>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</si>
  <si>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</si>
  <si>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</si>
  <si>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</si>
  <si>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</si>
  <si>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</si>
  <si>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</si>
  <si>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</si>
  <si>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</si>
  <si>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</si>
  <si>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</si>
  <si>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</si>
  <si>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</si>
  <si>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</si>
  <si>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</si>
  <si>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</si>
  <si>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</si>
  <si>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</si>
  <si>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</si>
  <si>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</si>
  <si>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</si>
  <si>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</si>
  <si>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</si>
  <si>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</si>
  <si>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</si>
  <si>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</si>
  <si>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</si>
  <si>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</si>
  <si>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</si>
  <si>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</si>
  <si>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</si>
  <si>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</si>
  <si>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</si>
  <si>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</si>
  <si>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</si>
  <si>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</si>
  <si>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</si>
  <si>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</si>
  <si>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</si>
  <si>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</si>
  <si>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</si>
  <si>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</si>
  <si>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</si>
  <si>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</si>
  <si>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</si>
  <si>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</si>
  <si>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</si>
  <si>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</si>
  <si>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</si>
  <si>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</si>
  <si>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</si>
  <si>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</si>
  <si>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</si>
  <si>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</si>
  <si>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</si>
  <si>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</si>
  <si>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</si>
  <si>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</si>
  <si>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</si>
  <si>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</si>
  <si>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</si>
  <si>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</si>
  <si>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</si>
  <si>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</si>
  <si>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</si>
  <si>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</si>
  <si>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</si>
  <si>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</si>
  <si>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</si>
  <si>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</si>
  <si>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</si>
  <si>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</si>
  <si>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</si>
  <si>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</si>
  <si>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</si>
  <si>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</si>
  <si>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</si>
  <si>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</si>
  <si>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</si>
  <si>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</si>
  <si>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</si>
  <si>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</si>
  <si>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</si>
  <si>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</si>
  <si>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</si>
  <si>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</si>
  <si>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</si>
  <si>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</si>
  <si>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</si>
  <si>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</si>
  <si>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</si>
  <si>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</si>
  <si>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</si>
  <si>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</si>
  <si>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</si>
  <si>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</si>
  <si>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</si>
  <si>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</si>
  <si>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</si>
  <si>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</si>
  <si>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</si>
  <si>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</si>
  <si>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</si>
  <si>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</si>
  <si>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</si>
  <si>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</si>
  <si>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</si>
  <si>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</si>
  <si>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</si>
  <si>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</si>
  <si>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</si>
  <si>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</si>
  <si>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</si>
  <si>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</si>
  <si>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</si>
  <si>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</si>
  <si>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</si>
  <si>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</si>
  <si>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</si>
  <si>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</si>
  <si>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</si>
  <si>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</si>
  <si>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</si>
  <si>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</si>
  <si>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</si>
  <si>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</si>
  <si>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</si>
  <si>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</si>
  <si>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</si>
  <si>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</si>
  <si>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</si>
  <si>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</si>
  <si>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</si>
  <si>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</si>
  <si>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</si>
  <si>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</si>
  <si>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</si>
  <si>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</si>
  <si>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</si>
  <si>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</si>
  <si>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</si>
  <si>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</si>
  <si>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</si>
  <si>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</si>
  <si>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</si>
  <si>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</si>
  <si>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</si>
  <si>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</si>
  <si>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</si>
  <si>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</si>
  <si>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</si>
  <si>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</si>
  <si>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</si>
  <si>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</si>
  <si>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</si>
  <si>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</si>
  <si>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</si>
  <si>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</si>
  <si>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</si>
  <si>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</si>
  <si>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</si>
  <si>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</si>
  <si>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</si>
  <si>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</si>
  <si>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</si>
  <si>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</si>
  <si>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</si>
  <si>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</si>
  <si>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</si>
  <si>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</si>
  <si>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</si>
  <si>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</si>
  <si>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</si>
  <si>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</si>
  <si>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</si>
  <si>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</si>
  <si>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</si>
  <si>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</si>
  <si>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</si>
  <si>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</si>
  <si>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</si>
  <si>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</si>
  <si>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</si>
  <si>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</si>
  <si>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</si>
  <si>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</si>
  <si>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</si>
  <si>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</si>
  <si>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</si>
  <si>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</si>
  <si>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</si>
  <si>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</si>
  <si>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</si>
  <si>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</si>
  <si>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</si>
  <si>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</si>
  <si>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</si>
  <si>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</si>
  <si>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</si>
  <si>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</si>
  <si>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</si>
  <si>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</si>
  <si>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</si>
  <si>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</si>
  <si>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</si>
  <si>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</si>
  <si>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</si>
  <si>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</si>
  <si>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</si>
  <si>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</si>
  <si>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</si>
  <si>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</si>
  <si>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</si>
  <si>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</si>
  <si>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</si>
  <si>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</si>
  <si>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</si>
  <si>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</si>
  <si>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</si>
  <si>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</si>
  <si>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</si>
  <si>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</si>
  <si>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</si>
  <si>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</si>
  <si>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</si>
  <si>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</si>
  <si>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</si>
  <si>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</si>
  <si>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</si>
  <si>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</si>
  <si>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</si>
  <si>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</si>
  <si>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</si>
  <si>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</si>
  <si>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</si>
  <si>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</si>
  <si>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</si>
  <si>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</si>
  <si>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</si>
  <si>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</si>
  <si>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</si>
  <si>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</si>
  <si>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</si>
  <si>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</si>
  <si>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</si>
  <si>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</si>
  <si>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</si>
  <si>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</si>
  <si>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</si>
  <si>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</si>
  <si>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</si>
  <si>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</si>
  <si>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</si>
  <si>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</si>
  <si>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</si>
  <si>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</si>
  <si>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</si>
  <si>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</si>
  <si>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</si>
  <si>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</si>
  <si>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</si>
  <si>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</si>
  <si>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</si>
  <si>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</si>
  <si>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</si>
  <si>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</si>
  <si>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</si>
  <si>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</si>
  <si>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</si>
  <si>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</si>
  <si>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</si>
  <si>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</si>
  <si>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</si>
  <si>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</si>
  <si>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</si>
  <si>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</si>
  <si>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</si>
  <si>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</si>
  <si>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</si>
  <si>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</si>
  <si>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</si>
  <si>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</si>
  <si>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</si>
  <si>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</si>
  <si>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</si>
  <si>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</si>
  <si>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</si>
  <si>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</si>
  <si>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</si>
  <si>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</si>
  <si>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</si>
  <si>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</si>
  <si>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</si>
  <si>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</si>
  <si>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</si>
  <si>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</si>
  <si>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</si>
  <si>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</si>
  <si>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</si>
  <si>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</si>
  <si>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</si>
  <si>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</si>
  <si>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</si>
  <si>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</si>
  <si>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</si>
  <si>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</si>
  <si>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</si>
  <si>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</si>
  <si>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</si>
  <si>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</si>
  <si>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</si>
  <si>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</si>
  <si>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</si>
  <si>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</si>
  <si>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</si>
  <si>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</si>
  <si>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</si>
  <si>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</si>
  <si>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</si>
  <si>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</si>
  <si>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</si>
  <si>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</si>
  <si>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</si>
  <si>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</si>
  <si>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</si>
  <si>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</si>
  <si>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</si>
  <si>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</si>
  <si>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</si>
  <si>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</si>
  <si>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</si>
  <si>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</si>
  <si>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</si>
  <si>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</si>
  <si>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</si>
  <si>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</si>
  <si>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</si>
  <si>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</si>
  <si>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</si>
  <si>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</si>
  <si>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</si>
  <si>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</si>
  <si>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</si>
  <si>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</si>
  <si>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</si>
  <si>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</si>
  <si>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</si>
  <si>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</si>
  <si>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</si>
  <si>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</si>
  <si>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</si>
  <si>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</si>
  <si>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</si>
  <si>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</si>
  <si>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</si>
  <si>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</si>
  <si>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</si>
  <si>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</si>
  <si>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</si>
  <si>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</si>
  <si>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</si>
  <si>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</si>
  <si>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</si>
  <si>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</si>
  <si>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</si>
  <si>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</si>
  <si>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</si>
  <si>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</si>
  <si>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</si>
  <si>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</si>
  <si>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</si>
  <si>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</si>
  <si>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</si>
  <si>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</si>
  <si>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</si>
  <si>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</si>
  <si>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</si>
  <si>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</si>
  <si>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</si>
  <si>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</si>
  <si>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</si>
  <si>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</si>
  <si>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</si>
  <si>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</si>
  <si>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</si>
  <si>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</si>
  <si>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</si>
  <si>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</si>
  <si>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</si>
  <si>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</si>
  <si>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</si>
  <si>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</si>
  <si>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</si>
  <si>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</si>
  <si>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</si>
  <si>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</si>
  <si>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</si>
  <si>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</si>
  <si>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</si>
  <si>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</si>
  <si>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</si>
  <si>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</si>
  <si>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</si>
  <si>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</si>
  <si>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</si>
  <si>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</si>
  <si>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</si>
  <si>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</si>
  <si>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</si>
  <si>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</si>
  <si>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</si>
  <si>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</si>
  <si>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</si>
  <si>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</si>
  <si>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</si>
  <si>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</si>
  <si>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</si>
  <si>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</si>
  <si>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</si>
  <si>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</si>
  <si>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</si>
  <si>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</si>
  <si>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</si>
  <si>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</si>
  <si>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</si>
  <si>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</si>
  <si>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</si>
  <si>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</si>
  <si>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</si>
  <si>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</si>
  <si>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</si>
  <si>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</si>
  <si>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</si>
  <si>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</si>
  <si>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</si>
  <si>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</si>
  <si>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</si>
  <si>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</si>
  <si>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</si>
  <si>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</si>
  <si>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</si>
  <si>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</si>
  <si>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</si>
  <si>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</si>
  <si>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</si>
  <si>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</si>
  <si>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</si>
  <si>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</si>
  <si>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</si>
  <si>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</si>
  <si>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</si>
  <si>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</si>
  <si>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</si>
  <si>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</si>
  <si>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</si>
  <si>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</si>
  <si>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</si>
  <si>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</si>
  <si>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</si>
  <si>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</si>
  <si>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</si>
  <si>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</si>
  <si>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</si>
  <si>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</si>
  <si>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</si>
  <si>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</si>
  <si>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</si>
  <si>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</si>
  <si>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</si>
  <si>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</si>
  <si>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</si>
  <si>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</si>
  <si>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</si>
  <si>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</si>
  <si>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</si>
  <si>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</si>
  <si>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</si>
  <si>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</si>
  <si>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</si>
  <si>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</si>
  <si>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</si>
  <si>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</si>
  <si>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</si>
  <si>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</si>
  <si>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</si>
  <si>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</si>
  <si>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</si>
  <si>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</si>
  <si>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</si>
  <si>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</si>
  <si>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</si>
  <si>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</si>
  <si>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</si>
  <si>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</si>
  <si>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</si>
  <si>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</si>
  <si>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</si>
  <si>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</si>
  <si>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</si>
  <si>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</si>
  <si>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</si>
  <si>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</si>
  <si>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</si>
  <si>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</si>
  <si>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</si>
  <si>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</si>
  <si>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</si>
  <si>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</si>
  <si>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</si>
  <si>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</si>
  <si>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</si>
  <si>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</si>
  <si>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</si>
  <si>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</si>
  <si>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</si>
  <si>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</si>
  <si>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</si>
  <si>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</si>
  <si>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</si>
  <si>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</si>
  <si>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</si>
  <si>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</si>
  <si>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</si>
  <si>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</si>
  <si>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</si>
  <si>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</si>
  <si>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</si>
  <si>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</si>
  <si>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</si>
  <si>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</si>
  <si>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</si>
  <si>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</si>
  <si>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</si>
  <si>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</si>
  <si>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</si>
  <si>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</si>
  <si>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</si>
  <si>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</si>
  <si>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</si>
  <si>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</si>
  <si>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</si>
  <si>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</si>
  <si>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</si>
  <si>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</si>
  <si>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</si>
  <si>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</si>
  <si>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</si>
  <si>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</si>
  <si>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</si>
  <si>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</si>
  <si>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</si>
  <si>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</si>
  <si>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</si>
  <si>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</si>
  <si>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</si>
  <si>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</si>
  <si>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</si>
  <si>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</si>
  <si>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</si>
  <si>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</si>
  <si>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</si>
  <si>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</si>
  <si>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</si>
  <si>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</si>
  <si>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</si>
  <si>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</si>
  <si>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</si>
  <si>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</si>
  <si>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</si>
  <si>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</si>
  <si>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</si>
  <si>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</si>
  <si>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</si>
  <si>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</si>
  <si>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</si>
  <si>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</si>
  <si>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</si>
  <si>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</si>
  <si>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</si>
  <si>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</si>
  <si>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</si>
  <si>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</si>
  <si>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</si>
  <si>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</si>
  <si>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</si>
  <si>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</si>
  <si>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</si>
  <si>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</si>
  <si>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</si>
  <si>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</si>
  <si>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</si>
  <si>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</si>
  <si>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</si>
  <si>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</si>
  <si>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</si>
  <si>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</si>
  <si>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</si>
  <si>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</si>
  <si>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</si>
  <si>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</si>
  <si>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</si>
  <si>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</si>
  <si>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</si>
  <si>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</si>
  <si>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</si>
  <si>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</si>
  <si>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</si>
  <si>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</si>
  <si>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</si>
  <si>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</si>
  <si>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</si>
  <si>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</si>
  <si>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</si>
  <si>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</si>
  <si>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</si>
  <si>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</si>
  <si>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</si>
  <si>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</si>
  <si>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</si>
  <si>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</si>
  <si>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</si>
  <si>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</si>
  <si>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</si>
  <si>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</si>
  <si>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</si>
  <si>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</si>
  <si>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</si>
  <si>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</si>
  <si>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</si>
  <si>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</si>
  <si>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</si>
  <si>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</si>
  <si>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</si>
  <si>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</si>
  <si>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</si>
  <si>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</si>
  <si>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</si>
  <si>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</si>
  <si>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</si>
  <si>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</si>
  <si>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</si>
  <si>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</si>
  <si>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</si>
  <si>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</si>
  <si>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</si>
  <si>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</si>
  <si>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</si>
  <si>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</si>
  <si>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</si>
  <si>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</si>
  <si>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</si>
  <si>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</si>
  <si>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</si>
  <si>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</si>
  <si>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</si>
  <si>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</si>
  <si>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</si>
  <si>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</si>
  <si>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</si>
  <si>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</si>
  <si>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</si>
  <si>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</si>
  <si>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</si>
  <si>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</si>
  <si>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</si>
  <si>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</si>
  <si>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</si>
  <si>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</si>
  <si>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</si>
  <si>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</si>
  <si>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</si>
  <si>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</si>
  <si>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</si>
  <si>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</si>
  <si>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</si>
  <si>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</si>
  <si>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</si>
  <si>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</si>
  <si>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</si>
  <si>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</si>
  <si>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</si>
  <si>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</si>
  <si>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</si>
  <si>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</si>
  <si>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</si>
  <si>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</si>
  <si>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</si>
  <si>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</si>
  <si>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</si>
  <si>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</si>
  <si>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</si>
  <si>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</si>
  <si>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</si>
  <si>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</si>
  <si>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</si>
  <si>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</si>
  <si>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</si>
  <si>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</si>
  <si>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</si>
  <si>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</si>
  <si>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</si>
  <si>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</si>
  <si>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</si>
  <si>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</si>
  <si>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</si>
  <si>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</si>
  <si>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</si>
  <si>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</si>
  <si>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</si>
  <si>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</si>
  <si>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</si>
  <si>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</si>
  <si>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</si>
  <si>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</si>
  <si>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</si>
  <si>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</si>
  <si>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</si>
  <si>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</si>
  <si>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</si>
  <si>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</si>
  <si>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</si>
  <si>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</si>
  <si>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</si>
  <si>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</si>
  <si>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</si>
  <si>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</si>
  <si>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</si>
  <si>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</si>
  <si>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</si>
  <si>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</si>
  <si>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</si>
  <si>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</si>
  <si>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</si>
  <si>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</si>
  <si>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</si>
  <si>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</si>
  <si>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</si>
  <si>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</si>
  <si>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</si>
  <si>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</si>
  <si>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</si>
  <si>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</si>
  <si>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</si>
  <si>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</si>
  <si>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</si>
  <si>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</si>
  <si>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</si>
  <si>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</si>
  <si>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</si>
  <si>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</si>
  <si>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</si>
  <si>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</si>
  <si>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</si>
  <si>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</si>
  <si>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</si>
  <si>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</si>
  <si>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</si>
  <si>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</si>
  <si>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</si>
  <si>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</si>
  <si>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</si>
  <si>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</si>
  <si>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</si>
  <si>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</si>
  <si>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</si>
  <si>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</si>
  <si>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</si>
  <si>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</si>
  <si>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</si>
  <si>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</si>
  <si>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</si>
  <si>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</si>
  <si>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</si>
  <si>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</si>
  <si>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</si>
  <si>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</si>
  <si>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</si>
  <si>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</si>
  <si>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</si>
  <si>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</si>
  <si>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</si>
  <si>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</si>
  <si>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</si>
  <si>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</si>
  <si>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</si>
  <si>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</si>
  <si>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</si>
  <si>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</si>
  <si>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</si>
  <si>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</si>
  <si>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</si>
  <si>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</si>
  <si>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</si>
  <si>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</si>
  <si>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</si>
  <si>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</si>
  <si>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</si>
  <si>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</si>
  <si>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</si>
  <si>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</si>
  <si>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</si>
  <si>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</si>
  <si>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</si>
  <si>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</si>
  <si>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</si>
  <si>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</si>
  <si>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</si>
  <si>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</si>
  <si>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</si>
  <si>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</si>
  <si>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</si>
  <si>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</si>
  <si>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</si>
  <si>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</si>
  <si>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</si>
  <si>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</si>
  <si>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</si>
  <si>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</si>
  <si>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</si>
  <si>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</si>
  <si>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</si>
  <si>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</si>
  <si>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</si>
  <si>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</si>
  <si>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</si>
  <si>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</si>
  <si>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</si>
  <si>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</si>
  <si>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</si>
  <si>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</si>
  <si>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</si>
  <si>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</si>
  <si>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</si>
  <si>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</si>
  <si>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</si>
  <si>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</si>
  <si>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</si>
  <si>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</si>
  <si>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</si>
  <si>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</si>
  <si>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</si>
  <si>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</si>
  <si>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</si>
  <si>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</si>
  <si>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</si>
  <si>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</si>
  <si>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</si>
  <si>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</si>
  <si>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</si>
  <si>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</si>
  <si>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</si>
  <si>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</si>
  <si>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</si>
  <si>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</si>
  <si>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</si>
  <si>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</si>
  <si>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</si>
  <si>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</si>
  <si>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</si>
  <si>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</si>
  <si>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</si>
  <si>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</si>
  <si>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</si>
  <si>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</si>
  <si>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</si>
  <si>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</si>
  <si>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</si>
  <si>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</si>
  <si>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</si>
  <si>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</si>
  <si>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</si>
  <si>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</si>
  <si>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</si>
  <si>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</si>
  <si>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</si>
  <si>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</si>
  <si>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</si>
  <si>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</si>
  <si>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</si>
  <si>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</si>
  <si>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</si>
  <si>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</si>
  <si>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</si>
  <si>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</si>
  <si>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</si>
  <si>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</si>
  <si>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</si>
  <si>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</si>
  <si>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</si>
  <si>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</si>
  <si>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</si>
  <si>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</si>
  <si>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</si>
  <si>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</si>
  <si>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</si>
  <si>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</si>
  <si>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</si>
  <si>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</si>
  <si>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</si>
  <si>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</si>
  <si>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</si>
  <si>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</si>
  <si>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</si>
  <si>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</si>
  <si>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</si>
  <si>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</si>
  <si>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</si>
  <si>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</si>
  <si>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</si>
  <si>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</si>
  <si>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</si>
  <si>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</si>
  <si>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</si>
  <si>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</si>
  <si>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</si>
  <si>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</si>
  <si>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</si>
  <si>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</si>
  <si>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</si>
  <si>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</si>
  <si>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</si>
  <si>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</si>
  <si>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</si>
  <si>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</si>
  <si>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</si>
  <si>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</si>
  <si>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</si>
  <si>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</si>
  <si>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</si>
  <si>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</si>
  <si>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</si>
  <si>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</si>
  <si>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</si>
  <si>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</si>
  <si>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</si>
  <si>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</si>
  <si>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</si>
  <si>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</si>
  <si>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</si>
  <si>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</si>
  <si>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</si>
  <si>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</si>
  <si>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</si>
  <si>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</si>
  <si>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</si>
  <si>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</si>
  <si>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</si>
  <si>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</si>
  <si>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</si>
  <si>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</si>
  <si>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</si>
  <si>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</si>
  <si>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</si>
  <si>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</si>
  <si>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</si>
  <si>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</si>
  <si>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</si>
  <si>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</si>
  <si>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</si>
  <si>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</si>
  <si>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</si>
  <si>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</si>
  <si>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</si>
  <si>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</si>
  <si>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</si>
  <si>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</si>
  <si>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</si>
  <si>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</si>
  <si>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</si>
  <si>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</si>
  <si>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</si>
  <si>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</si>
  <si>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</si>
  <si>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</si>
  <si>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</si>
  <si>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</si>
  <si>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</si>
  <si>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</si>
  <si>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</si>
  <si>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</si>
  <si>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</si>
  <si>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</si>
  <si>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</si>
  <si>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</si>
  <si>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</si>
  <si>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</si>
  <si>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</si>
  <si>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</si>
  <si>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</si>
  <si>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</si>
  <si>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</si>
  <si>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</si>
  <si>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</si>
  <si>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</si>
  <si>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</si>
  <si>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</si>
  <si>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</si>
  <si>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</si>
  <si>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</si>
  <si>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</si>
  <si>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</si>
  <si>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</si>
  <si>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</si>
  <si>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</si>
  <si>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</si>
  <si>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</si>
  <si>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</si>
  <si>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</si>
  <si>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</si>
  <si>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</si>
  <si>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</si>
  <si>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</si>
  <si>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</si>
  <si>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</si>
  <si>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</si>
  <si>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</si>
  <si>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</si>
  <si>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</si>
  <si>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</si>
  <si>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</si>
  <si>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</si>
  <si>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</si>
  <si>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</si>
  <si>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</si>
  <si>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</si>
  <si>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</si>
  <si>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</si>
  <si>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</si>
  <si>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</si>
  <si>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</si>
  <si>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</si>
  <si>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</si>
  <si>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</si>
  <si>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</si>
  <si>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</si>
  <si>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</si>
  <si>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</si>
  <si>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</si>
  <si>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</si>
  <si>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</si>
  <si>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</si>
  <si>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</si>
  <si>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</si>
  <si>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</si>
  <si>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</si>
  <si>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</si>
  <si>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</si>
  <si>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</si>
  <si>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</si>
  <si>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</si>
  <si>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</si>
  <si>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</si>
  <si>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</si>
  <si>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</si>
  <si>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</si>
  <si>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</si>
  <si>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</si>
  <si>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</si>
  <si>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</si>
  <si>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</si>
  <si>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</si>
  <si>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</si>
  <si>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</si>
  <si>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</si>
  <si>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</si>
  <si>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</si>
  <si>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</si>
  <si>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</si>
  <si>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</si>
  <si>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</si>
  <si>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</si>
  <si>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</si>
  <si>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</si>
  <si>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</si>
  <si>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</si>
  <si>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</si>
  <si>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</si>
  <si>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</si>
  <si>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</si>
  <si>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</si>
  <si>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</si>
  <si>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</si>
  <si>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</si>
  <si>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</si>
  <si>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</si>
  <si>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</si>
  <si>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</si>
  <si>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</si>
  <si>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</si>
  <si>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</si>
  <si>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</si>
  <si>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</si>
  <si>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</si>
  <si>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</si>
  <si>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</si>
  <si>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</si>
  <si>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</si>
  <si>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</si>
  <si>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</si>
  <si>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</si>
  <si>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</si>
  <si>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</si>
  <si>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</si>
  <si>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</si>
  <si>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</si>
  <si>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</si>
  <si>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</si>
  <si>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</si>
  <si>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</si>
  <si>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</si>
  <si>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</si>
  <si>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</si>
  <si>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</si>
  <si>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</si>
  <si>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</si>
  <si>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</si>
  <si>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</si>
  <si>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</si>
  <si>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</si>
  <si>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</si>
  <si>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</si>
  <si>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</si>
  <si>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</si>
  <si>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</si>
  <si>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</si>
  <si>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</si>
  <si>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</si>
  <si>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</si>
  <si>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</si>
  <si>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</si>
  <si>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</si>
  <si>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</si>
  <si>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</si>
  <si>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</si>
  <si>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</si>
  <si>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</si>
  <si>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</si>
  <si>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</si>
  <si>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</si>
  <si>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</si>
  <si>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</si>
  <si>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</si>
  <si>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</si>
  <si>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</si>
  <si>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</si>
  <si>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</si>
  <si>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</si>
  <si>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</si>
  <si>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</si>
  <si>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</si>
  <si>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</si>
  <si>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</si>
  <si>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</si>
  <si>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</si>
  <si>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</si>
  <si>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</si>
  <si>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</si>
  <si>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</si>
  <si>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</si>
  <si>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</si>
  <si>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</si>
  <si>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</si>
  <si>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</si>
  <si>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</si>
  <si>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</si>
  <si>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</si>
  <si>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</si>
  <si>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</si>
  <si>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</si>
  <si>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</si>
  <si>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</si>
  <si>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</si>
  <si>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</si>
  <si>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</si>
  <si>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</si>
  <si>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</si>
  <si>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</si>
  <si>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</si>
  <si>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</si>
  <si>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</si>
  <si>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</si>
  <si>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</si>
  <si>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</si>
  <si>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</si>
  <si>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</si>
  <si>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</si>
  <si>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</si>
  <si>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</si>
  <si>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</si>
  <si>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</si>
  <si>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</si>
  <si>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</si>
  <si>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</si>
  <si>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</si>
  <si>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</si>
  <si>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</si>
  <si>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</si>
  <si>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</si>
  <si>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</si>
  <si>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</si>
  <si>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</si>
  <si>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</si>
  <si>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</si>
  <si>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</si>
  <si>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</si>
  <si>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</si>
  <si>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</si>
  <si>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</si>
  <si>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</si>
  <si>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</si>
  <si>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</si>
  <si>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</si>
  <si>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</si>
  <si>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</si>
  <si>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</si>
  <si>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</si>
  <si>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</si>
  <si>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</si>
  <si>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</si>
  <si>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</si>
  <si>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</si>
  <si>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</si>
  <si>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</si>
  <si>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</si>
  <si>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</si>
  <si>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</si>
  <si>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</si>
  <si>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</si>
  <si>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</si>
  <si>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</si>
  <si>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</si>
  <si>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</si>
  <si>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</si>
  <si>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</si>
  <si>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</si>
  <si>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</si>
  <si>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</si>
  <si>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</si>
  <si>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</si>
  <si>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</si>
  <si>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</si>
  <si>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</si>
  <si>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</si>
  <si>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</si>
  <si>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</si>
  <si>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</si>
  <si>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</si>
  <si>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</si>
  <si>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</si>
  <si>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</si>
  <si>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</si>
  <si>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</si>
  <si>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</si>
  <si>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</si>
  <si>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</si>
  <si>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</si>
  <si>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</si>
  <si>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</si>
  <si>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</si>
  <si>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</si>
  <si>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</si>
  <si>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</si>
  <si>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</si>
  <si>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</si>
  <si>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</si>
  <si>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</si>
  <si>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</si>
  <si>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</si>
  <si>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</si>
  <si>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</si>
  <si>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</si>
  <si>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</si>
  <si>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</si>
  <si>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</si>
  <si>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</si>
  <si>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</si>
  <si>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</si>
  <si>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</si>
  <si>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</si>
  <si>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</si>
  <si>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</si>
  <si>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</si>
  <si>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</si>
  <si>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</si>
  <si>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</si>
  <si>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</si>
  <si>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</si>
  <si>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</si>
  <si>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</si>
  <si>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</si>
  <si>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</si>
  <si>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</si>
  <si>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</si>
  <si>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</si>
  <si>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</si>
  <si>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</si>
  <si>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</si>
  <si>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</si>
  <si>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</si>
  <si>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</si>
  <si>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</si>
  <si>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</si>
  <si>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</si>
  <si>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</si>
  <si>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</si>
  <si>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</si>
  <si>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</si>
  <si>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</si>
  <si>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</si>
  <si>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</si>
  <si>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</si>
  <si>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</si>
  <si>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</si>
  <si>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</si>
  <si>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</si>
  <si>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</si>
  <si>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</si>
  <si>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</si>
  <si>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</si>
  <si>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</si>
  <si>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</si>
  <si>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</si>
  <si>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</si>
  <si>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</si>
  <si>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</si>
  <si>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</si>
  <si>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</si>
  <si>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</si>
  <si>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</si>
  <si>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</si>
  <si>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</si>
  <si>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</si>
  <si>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</si>
  <si>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</si>
  <si>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</si>
  <si>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</si>
  <si>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</si>
  <si>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</si>
  <si>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</si>
  <si>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</si>
  <si>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</si>
  <si>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</si>
  <si>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</si>
  <si>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</si>
  <si>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</si>
  <si>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</si>
  <si>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</si>
  <si>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</si>
  <si>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</si>
  <si>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</si>
  <si>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</si>
  <si>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</si>
  <si>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</si>
  <si>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</si>
  <si>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</si>
  <si>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</si>
  <si>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</si>
  <si>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</si>
  <si>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</si>
  <si>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</si>
  <si>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</si>
  <si>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</si>
  <si>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</si>
  <si>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</si>
  <si>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</si>
  <si>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</si>
  <si>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</si>
  <si>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</si>
  <si>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</si>
  <si>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</si>
  <si>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</si>
  <si>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</si>
  <si>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</si>
  <si>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</si>
  <si>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</si>
  <si>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</si>
  <si>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</si>
  <si>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</si>
  <si>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</si>
  <si>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</si>
  <si>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</si>
  <si>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</si>
  <si>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</si>
  <si>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</si>
  <si>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</si>
  <si>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</si>
  <si>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</si>
  <si>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</si>
  <si>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</si>
  <si>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</si>
  <si>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</si>
  <si>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</si>
  <si>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</si>
  <si>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</si>
  <si>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</si>
  <si>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</si>
  <si>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</si>
  <si>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</si>
  <si>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</si>
  <si>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</si>
  <si>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</si>
  <si>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</si>
  <si>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</si>
  <si>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</si>
  <si>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</si>
  <si>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</si>
  <si>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</si>
  <si>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</si>
  <si>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</si>
  <si>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</si>
  <si>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</si>
  <si>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</si>
  <si>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</si>
  <si>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</si>
  <si>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</si>
  <si>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</si>
  <si>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</si>
  <si>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</si>
  <si>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</si>
  <si>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</si>
  <si>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</si>
  <si>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</si>
  <si>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</si>
  <si>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</si>
  <si>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</si>
  <si>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</si>
  <si>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</si>
  <si>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</si>
  <si>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</si>
  <si>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</si>
  <si>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</si>
  <si>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</si>
  <si>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</si>
  <si>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</si>
  <si>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</si>
  <si>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</si>
  <si>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</si>
  <si>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</si>
  <si>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</si>
  <si>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</si>
  <si>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</si>
  <si>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</si>
  <si>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</si>
  <si>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</si>
  <si>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</si>
  <si>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</si>
  <si>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</si>
  <si>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</si>
  <si>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</si>
  <si>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</si>
  <si>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</si>
  <si>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</si>
  <si>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</si>
  <si>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</si>
  <si>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</si>
  <si>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</si>
  <si>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</si>
  <si>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</si>
  <si>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</si>
  <si>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</si>
  <si>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</si>
  <si>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</si>
  <si>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</si>
  <si>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</si>
  <si>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</si>
  <si>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</si>
  <si>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</si>
  <si>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</si>
  <si>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</si>
  <si>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</si>
  <si>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</si>
  <si>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</si>
  <si>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</si>
  <si>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</si>
  <si>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</si>
  <si>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</si>
  <si>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</si>
  <si>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</si>
  <si>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</si>
  <si>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</si>
  <si>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</si>
  <si>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</si>
  <si>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</si>
  <si>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</si>
  <si>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</si>
  <si>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</si>
  <si>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</si>
  <si>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</si>
  <si>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</si>
  <si>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</si>
  <si>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</si>
  <si>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</si>
  <si>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</si>
  <si>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</si>
  <si>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</si>
  <si>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</si>
  <si>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</si>
  <si>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</si>
  <si>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</si>
  <si>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</si>
  <si>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</si>
  <si>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</si>
  <si>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</si>
  <si>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</si>
  <si>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</si>
  <si>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</si>
  <si>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</si>
  <si>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</si>
  <si>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</si>
  <si>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</si>
  <si>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</si>
  <si>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</si>
  <si>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</si>
  <si>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</si>
  <si>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</si>
  <si>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</si>
  <si>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</si>
  <si>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</si>
  <si>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</si>
  <si>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</si>
  <si>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</si>
  <si>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</si>
  <si>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</si>
  <si>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</si>
  <si>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</si>
  <si>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</si>
  <si>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</si>
  <si>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</si>
  <si>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</si>
  <si>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</si>
  <si>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</si>
  <si>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</si>
  <si>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</si>
  <si>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</si>
  <si>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</si>
  <si>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</si>
  <si>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</si>
  <si>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</si>
  <si>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</si>
  <si>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</si>
  <si>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</si>
  <si>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</si>
  <si>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</si>
  <si>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</si>
  <si>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</si>
  <si>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</si>
  <si>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</si>
  <si>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</si>
  <si>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</si>
  <si>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</si>
  <si>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</si>
  <si>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</si>
  <si>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</si>
  <si>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</si>
  <si>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</si>
  <si>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</si>
  <si>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</si>
  <si>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</si>
  <si>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</si>
  <si>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</si>
  <si>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</si>
  <si>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</si>
  <si>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</si>
  <si>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</si>
  <si>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</si>
  <si>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</si>
  <si>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</si>
  <si>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</si>
  <si>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</si>
  <si>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</si>
  <si>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</si>
  <si>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</si>
  <si>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</si>
  <si>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</si>
  <si>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</si>
  <si>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</si>
  <si>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</si>
  <si>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</si>
  <si>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</si>
  <si>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</si>
  <si>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</si>
  <si>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</si>
  <si>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</si>
  <si>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</si>
  <si>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</si>
  <si>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</si>
  <si>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</si>
  <si>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</si>
  <si>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</si>
  <si>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</si>
  <si>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</si>
  <si>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</si>
  <si>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</si>
  <si>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</si>
  <si>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</si>
  <si>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</si>
  <si>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</si>
  <si>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</si>
  <si>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</si>
  <si>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</si>
  <si>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</si>
  <si>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</si>
  <si>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</si>
  <si>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</si>
  <si>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</si>
  <si>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</si>
  <si>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</si>
  <si>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</si>
  <si>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</si>
  <si>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</si>
  <si>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</si>
  <si>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</si>
  <si>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</si>
  <si>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</si>
  <si>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</si>
  <si>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</si>
  <si>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</si>
  <si>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</si>
  <si>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</si>
  <si>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</si>
  <si>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</si>
  <si>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</si>
  <si>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</si>
  <si>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</si>
  <si>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</si>
  <si>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</si>
  <si>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</si>
  <si>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</si>
  <si>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</si>
  <si>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</si>
  <si>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</si>
  <si>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</si>
  <si>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</si>
  <si>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</si>
  <si>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</si>
  <si>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</si>
  <si>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</si>
  <si>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</si>
  <si>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</si>
  <si>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</si>
  <si>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</si>
  <si>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</si>
  <si>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</si>
  <si>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</si>
  <si>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</si>
  <si>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</si>
  <si>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</si>
  <si>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</si>
  <si>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</si>
  <si>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</si>
  <si>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</si>
  <si>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</si>
  <si>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</si>
  <si>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</si>
  <si>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</si>
  <si>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</si>
  <si>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</si>
  <si>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</si>
  <si>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</si>
  <si>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</si>
  <si>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</si>
  <si>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</si>
  <si>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</si>
  <si>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</si>
  <si>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</si>
  <si>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</si>
  <si>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</si>
  <si>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</si>
  <si>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</si>
  <si>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</si>
  <si>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</si>
  <si>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</si>
  <si>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</si>
  <si>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</si>
  <si>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</si>
  <si>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</si>
  <si>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</si>
  <si>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</si>
  <si>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</si>
  <si>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</si>
  <si>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</si>
  <si>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</si>
  <si>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</si>
  <si>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</si>
  <si>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</si>
  <si>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</si>
  <si>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</si>
  <si>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</si>
  <si>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</si>
  <si>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</si>
  <si>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</si>
  <si>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</si>
  <si>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</si>
  <si>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</si>
  <si>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</si>
  <si>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</si>
  <si>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</si>
  <si>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</si>
  <si>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</si>
  <si>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</si>
  <si>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</si>
  <si>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</si>
  <si>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</si>
  <si>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</si>
  <si>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</si>
  <si>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</si>
  <si>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</si>
  <si>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</si>
  <si>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</si>
  <si>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</si>
  <si>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</si>
  <si>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</si>
  <si>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</si>
  <si>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</si>
  <si>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</si>
  <si>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</si>
  <si>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</si>
  <si>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</si>
  <si>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</si>
  <si>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</si>
  <si>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</si>
  <si>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</si>
  <si>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</si>
  <si>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</si>
  <si>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</si>
  <si>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</si>
  <si>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</si>
  <si>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</si>
  <si>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</si>
  <si>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</si>
  <si>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</si>
  <si>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</si>
  <si>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</si>
  <si>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</si>
  <si>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</si>
  <si>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</si>
  <si>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</si>
  <si>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</si>
  <si>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</si>
  <si>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</si>
  <si>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</si>
  <si>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</si>
  <si>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</si>
  <si>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</si>
  <si>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</si>
  <si>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</si>
  <si>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</si>
  <si>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</si>
  <si>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</si>
  <si>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</si>
  <si>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</si>
  <si>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</si>
  <si>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</si>
  <si>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</si>
  <si>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</si>
  <si>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</si>
  <si>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</si>
  <si>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</si>
  <si>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</si>
  <si>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</si>
  <si>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</si>
  <si>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</si>
  <si>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</si>
  <si>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</si>
  <si>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</si>
  <si>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</si>
  <si>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</si>
  <si>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</si>
  <si>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</si>
  <si>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</si>
  <si>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</si>
  <si>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</si>
  <si>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</si>
  <si>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</si>
  <si>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</si>
  <si>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</si>
  <si>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</si>
  <si>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</si>
  <si>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</si>
  <si>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</si>
  <si>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</si>
  <si>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</si>
  <si>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</si>
  <si>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</si>
  <si>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</si>
  <si>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</si>
  <si>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</si>
  <si>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</si>
  <si>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</si>
  <si>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</si>
  <si>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</si>
  <si>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</si>
  <si>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</si>
  <si>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</si>
  <si>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</si>
  <si>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</si>
  <si>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</si>
  <si>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</si>
  <si>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</si>
  <si>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</si>
  <si>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</si>
  <si>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</si>
  <si>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</si>
  <si>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</si>
  <si>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</si>
  <si>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</si>
  <si>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</si>
  <si>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</si>
  <si>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</si>
  <si>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</si>
  <si>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</si>
  <si>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</si>
  <si>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</si>
  <si>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</si>
  <si>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</si>
  <si>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</si>
  <si>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</si>
  <si>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</si>
  <si>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</si>
  <si>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</si>
  <si>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</si>
  <si>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</si>
  <si>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</si>
  <si>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</si>
  <si>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</si>
  <si>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</si>
  <si>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</si>
  <si>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</si>
  <si>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</si>
  <si>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</si>
  <si>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</si>
  <si>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</si>
  <si>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</si>
  <si>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</si>
  <si>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</si>
  <si>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</si>
  <si>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</si>
  <si>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</si>
  <si>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</si>
  <si>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</si>
  <si>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</si>
  <si>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</si>
  <si>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</si>
  <si>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</si>
  <si>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</si>
  <si>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</si>
  <si>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</si>
  <si>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</si>
  <si>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</si>
  <si>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</si>
  <si>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</si>
  <si>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</si>
  <si>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</si>
  <si>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</si>
  <si>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</si>
  <si>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</si>
  <si>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</si>
  <si>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</si>
  <si>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</si>
  <si>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</si>
  <si>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</si>
  <si>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</si>
  <si>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</si>
  <si>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</si>
  <si>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</si>
  <si>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</si>
  <si>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</si>
  <si>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</si>
  <si>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</si>
  <si>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</si>
  <si>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</si>
  <si>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</si>
  <si>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</si>
  <si>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</si>
  <si>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</si>
  <si>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</si>
  <si>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</si>
  <si>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</si>
  <si>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</si>
  <si>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</si>
  <si>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</si>
  <si>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</si>
  <si>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</si>
  <si>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</si>
  <si>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</si>
  <si>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</si>
  <si>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</si>
  <si>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</si>
  <si>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</si>
  <si>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</si>
  <si>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</si>
  <si>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</si>
  <si>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</si>
  <si>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</si>
  <si>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</si>
  <si>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</si>
  <si>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</si>
  <si>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</si>
  <si>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</si>
  <si>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</si>
  <si>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</si>
  <si>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</si>
  <si>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</si>
  <si>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</si>
  <si>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</si>
  <si>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</si>
  <si>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</si>
  <si>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</si>
  <si>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</si>
  <si>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</si>
  <si>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</si>
  <si>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</si>
  <si>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</si>
  <si>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</si>
  <si>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</si>
  <si>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</si>
  <si>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</si>
  <si>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</si>
  <si>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</si>
  <si>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</si>
  <si>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</si>
  <si>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</si>
  <si>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</si>
  <si>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</si>
  <si>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</si>
  <si>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</si>
  <si>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</si>
  <si>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</si>
  <si>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</si>
  <si>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</si>
  <si>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</si>
  <si>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</si>
  <si>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</si>
  <si>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</si>
  <si>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</si>
  <si>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</si>
  <si>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</si>
  <si>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</si>
  <si>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</si>
  <si>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</si>
  <si>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</si>
  <si>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</si>
  <si>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</si>
  <si>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</si>
  <si>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</si>
  <si>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</si>
  <si>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</si>
  <si>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</si>
  <si>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</si>
  <si>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</si>
  <si>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</si>
  <si>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</si>
  <si>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</si>
  <si>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</si>
  <si>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</si>
  <si>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</si>
  <si>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</si>
  <si>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</si>
  <si>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</si>
  <si>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</si>
  <si>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</si>
  <si>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</si>
  <si>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</si>
  <si>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</si>
  <si>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</si>
  <si>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</si>
  <si>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</si>
  <si>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</si>
  <si>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</si>
  <si>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</si>
  <si>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</si>
  <si>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</si>
  <si>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</si>
  <si>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</si>
  <si>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</si>
  <si>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</si>
  <si>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</si>
  <si>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</si>
  <si>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</si>
  <si>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</si>
  <si>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</si>
  <si>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</si>
  <si>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</si>
  <si>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</si>
  <si>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</si>
  <si>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</si>
  <si>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</si>
  <si>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</si>
  <si>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</si>
  <si>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</si>
  <si>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</si>
  <si>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</si>
  <si>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</si>
  <si>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</si>
  <si>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</si>
  <si>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</si>
  <si>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</si>
  <si>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</si>
  <si>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</si>
  <si>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</si>
  <si>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</si>
  <si>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</si>
  <si>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</si>
  <si>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</si>
  <si>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</si>
  <si>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</si>
  <si>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</si>
  <si>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</si>
  <si>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</si>
  <si>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</si>
  <si>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</si>
  <si>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</si>
  <si>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</si>
  <si>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</si>
  <si>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</si>
  <si>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</si>
  <si>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</si>
  <si>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</si>
  <si>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</si>
  <si>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</si>
  <si>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</si>
  <si>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</si>
  <si>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</si>
  <si>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</si>
  <si>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</si>
  <si>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</si>
  <si>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</si>
  <si>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</si>
  <si>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</si>
  <si>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</si>
  <si>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</si>
  <si>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</si>
  <si>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</si>
  <si>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</si>
  <si>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</si>
  <si>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</si>
  <si>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</si>
  <si>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</si>
  <si>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</si>
  <si>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</si>
  <si>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</si>
  <si>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</si>
  <si>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</si>
  <si>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</si>
  <si>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</si>
  <si>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</si>
  <si>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</si>
  <si>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</si>
  <si>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</si>
  <si>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</si>
  <si>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</si>
  <si>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</si>
  <si>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</si>
  <si>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</si>
  <si>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</si>
  <si>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</si>
  <si>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</si>
  <si>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</si>
  <si>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</si>
  <si>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</si>
  <si>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</si>
  <si>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</si>
  <si>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</si>
  <si>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</si>
  <si>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</si>
  <si>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</si>
  <si>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</si>
  <si>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</si>
  <si>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</si>
  <si>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</si>
  <si>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</si>
  <si>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</si>
  <si>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</si>
  <si>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</si>
  <si>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</si>
  <si>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</si>
  <si>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</si>
  <si>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</si>
  <si>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</si>
  <si>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</si>
  <si>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</si>
  <si>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</si>
  <si>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</si>
  <si>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</si>
  <si>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</si>
  <si>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</si>
  <si>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</si>
  <si>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</si>
  <si>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</si>
  <si>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</si>
  <si>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</si>
  <si>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</si>
  <si>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</si>
  <si>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</si>
  <si>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</si>
  <si>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</si>
  <si>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</si>
  <si>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</si>
  <si>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</si>
  <si>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</si>
  <si>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</si>
  <si>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</si>
  <si>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</si>
  <si>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</si>
  <si>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</si>
  <si>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</si>
  <si>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</si>
  <si>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</si>
  <si>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</si>
  <si>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</si>
  <si>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</si>
  <si>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</si>
  <si>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</si>
  <si>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</si>
  <si>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</si>
  <si>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</si>
  <si>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</si>
  <si>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</si>
  <si>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</si>
  <si>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</si>
  <si>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</si>
  <si>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</si>
  <si>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</si>
  <si>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</si>
  <si>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</si>
  <si>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</si>
  <si>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</si>
  <si>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</si>
  <si>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</si>
  <si>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</si>
  <si>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</si>
  <si>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</si>
  <si>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</si>
  <si>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</si>
  <si>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</si>
  <si>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</si>
  <si>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</si>
  <si>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</si>
  <si>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</si>
  <si>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</si>
  <si>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</si>
  <si>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</si>
  <si>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</si>
  <si>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</si>
  <si>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</si>
  <si>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</si>
  <si>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</si>
  <si>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</si>
  <si>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</si>
  <si>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</si>
  <si>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</si>
  <si>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</si>
  <si>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</si>
  <si>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</si>
  <si>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</si>
  <si>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</si>
  <si>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</si>
  <si>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</si>
  <si>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</si>
  <si>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</si>
  <si>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</si>
  <si>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</si>
  <si>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</si>
  <si>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</si>
  <si>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</si>
  <si>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</si>
  <si>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</si>
  <si>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</si>
  <si>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</si>
  <si>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</si>
  <si>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</si>
  <si>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</si>
  <si>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</si>
  <si>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</si>
  <si>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</si>
  <si>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</si>
  <si>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</si>
  <si>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</si>
  <si>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</si>
  <si>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</si>
  <si>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</si>
  <si>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</si>
  <si>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</si>
  <si>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</si>
  <si>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</si>
  <si>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</si>
  <si>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</si>
  <si>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</si>
  <si>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</si>
  <si>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</si>
  <si>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</si>
  <si>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</si>
  <si>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</si>
  <si>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</si>
  <si>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</si>
  <si>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</si>
  <si>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</si>
  <si>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</si>
  <si>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</si>
  <si>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</si>
  <si>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</si>
  <si>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</si>
  <si>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</si>
  <si>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</si>
  <si>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</si>
  <si>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</si>
  <si>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</si>
  <si>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</si>
  <si>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</si>
  <si>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</si>
  <si>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</si>
  <si>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</si>
  <si>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</si>
  <si>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</si>
  <si>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</si>
  <si>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</si>
  <si>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</si>
  <si>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</si>
  <si>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</si>
  <si>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</si>
  <si>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</si>
  <si>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</si>
  <si>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</si>
  <si>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</si>
  <si>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</si>
  <si>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</si>
  <si>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</si>
  <si>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</si>
  <si>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</si>
  <si>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</si>
  <si>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</si>
  <si>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</si>
  <si>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</si>
  <si>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</si>
  <si>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</si>
  <si>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</si>
  <si>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</si>
  <si>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</si>
  <si>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</si>
  <si>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</si>
  <si>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</si>
  <si>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</si>
  <si>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</si>
  <si>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</si>
  <si>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</si>
  <si>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</si>
  <si>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</si>
  <si>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</si>
  <si>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</si>
  <si>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</si>
  <si>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</si>
  <si>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</si>
  <si>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</si>
  <si>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</si>
  <si>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</si>
  <si>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</si>
  <si>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</si>
  <si>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</si>
  <si>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</si>
  <si>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</si>
  <si>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</si>
  <si>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</si>
  <si>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</si>
  <si>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</si>
  <si>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</si>
  <si>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</si>
  <si>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</si>
  <si>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</si>
  <si>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</si>
  <si>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</si>
  <si>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</si>
  <si>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</si>
  <si>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</si>
  <si>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</si>
  <si>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</si>
  <si>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</si>
  <si>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</si>
  <si>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</si>
  <si>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</si>
  <si>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</si>
  <si>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</si>
  <si>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</si>
  <si>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</si>
  <si>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</si>
  <si>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</si>
  <si>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</si>
  <si>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</si>
  <si>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</si>
  <si>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</si>
  <si>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</si>
  <si>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</si>
  <si>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</si>
  <si>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</si>
  <si>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</si>
  <si>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</si>
  <si>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</si>
  <si>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</si>
  <si>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</si>
  <si>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</si>
  <si>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</si>
  <si>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</si>
  <si>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</si>
  <si>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</si>
  <si>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</si>
  <si>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</si>
  <si>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</si>
  <si>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</si>
  <si>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</si>
  <si>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</si>
  <si>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</si>
  <si>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</si>
  <si>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</si>
  <si>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</si>
  <si>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</si>
  <si>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</si>
  <si>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</si>
  <si>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</si>
  <si>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</si>
  <si>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</si>
  <si>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</si>
  <si>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</si>
  <si>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</si>
  <si>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</si>
  <si>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</si>
  <si>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</si>
  <si>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</si>
  <si>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</si>
  <si>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</si>
  <si>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</si>
  <si>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</si>
  <si>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</si>
  <si>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</si>
  <si>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</si>
  <si>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</si>
  <si>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</si>
  <si>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</si>
  <si>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</si>
  <si>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</si>
  <si>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</si>
  <si>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</si>
  <si>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</si>
  <si>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</si>
  <si>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</si>
  <si>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</si>
  <si>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</si>
  <si>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</si>
  <si>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</si>
  <si>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</si>
  <si>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</si>
  <si>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</si>
  <si>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</si>
  <si>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</si>
  <si>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</si>
  <si>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</si>
  <si>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</si>
  <si>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</si>
  <si>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</si>
  <si>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</si>
  <si>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</si>
  <si>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</si>
  <si>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</si>
  <si>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</si>
  <si>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</si>
  <si>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</si>
  <si>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</si>
  <si>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</si>
  <si>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</si>
  <si>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</si>
  <si>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</si>
  <si>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</si>
  <si>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</si>
  <si>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</si>
  <si>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</si>
  <si>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</si>
  <si>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</si>
  <si>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</si>
  <si>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</si>
  <si>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</si>
  <si>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</si>
  <si>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</si>
  <si>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</si>
  <si>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</si>
  <si>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</si>
  <si>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</si>
  <si>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</si>
  <si>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</si>
  <si>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</si>
  <si>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</si>
  <si>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</si>
  <si>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</si>
  <si>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</si>
  <si>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</si>
  <si>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</si>
  <si>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</si>
  <si>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</si>
  <si>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</si>
  <si>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</si>
  <si>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</si>
  <si>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</si>
  <si>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</si>
  <si>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</si>
  <si>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</si>
  <si>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</si>
  <si>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</si>
  <si>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</si>
  <si>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</si>
  <si>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</si>
  <si>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</si>
  <si>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</si>
  <si>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</si>
  <si>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</si>
  <si>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</si>
  <si>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</si>
  <si>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</si>
  <si>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</si>
  <si>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</si>
  <si>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</si>
  <si>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</si>
  <si>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</si>
  <si>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</si>
  <si>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</si>
  <si>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</si>
  <si>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</si>
  <si>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</si>
  <si>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</si>
  <si>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</si>
  <si>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</si>
  <si>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</si>
  <si>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</si>
  <si>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</si>
  <si>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</si>
  <si>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</si>
  <si>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</si>
  <si>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</si>
  <si>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</si>
  <si>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</si>
  <si>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</si>
  <si>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</si>
  <si>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</si>
  <si>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</si>
  <si>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</si>
  <si>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</si>
  <si>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</si>
  <si>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</si>
  <si>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</si>
  <si>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</si>
  <si>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</si>
  <si>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</si>
  <si>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</si>
  <si>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</si>
  <si>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</si>
  <si>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</si>
  <si>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</si>
  <si>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</si>
  <si>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</si>
  <si>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</si>
  <si>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</si>
  <si>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</si>
  <si>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</si>
  <si>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</si>
  <si>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</si>
  <si>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</si>
  <si>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</si>
  <si>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</si>
  <si>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</si>
  <si>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</si>
  <si>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</si>
  <si>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</si>
  <si>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</si>
  <si>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</si>
  <si>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</si>
  <si>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</si>
  <si>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</si>
  <si>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</si>
  <si>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</si>
  <si>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</si>
  <si>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</si>
  <si>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</si>
  <si>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</si>
  <si>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</si>
  <si>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</si>
  <si>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</si>
  <si>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</si>
  <si>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</si>
  <si>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</si>
  <si>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</si>
  <si>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</si>
  <si>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</si>
  <si>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</si>
  <si>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</si>
  <si>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</si>
  <si>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</si>
  <si>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</si>
  <si>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</si>
  <si>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</si>
  <si>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</si>
  <si>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</si>
  <si>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</si>
  <si>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</si>
  <si>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</si>
  <si>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</si>
  <si>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</si>
  <si>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</si>
  <si>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</si>
  <si>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</si>
  <si>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</si>
  <si>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</si>
  <si>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</si>
  <si>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</si>
  <si>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</si>
  <si>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</si>
  <si>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</si>
  <si>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</si>
  <si>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</si>
  <si>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</si>
  <si>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</si>
  <si>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</si>
  <si>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</si>
  <si>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</si>
  <si>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</si>
  <si>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</si>
  <si>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</si>
  <si>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</si>
  <si>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</si>
  <si>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</si>
  <si>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</si>
  <si>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</si>
  <si>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</si>
  <si>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</si>
  <si>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</si>
  <si>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</si>
  <si>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</si>
  <si>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</si>
  <si>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</si>
  <si>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</si>
  <si>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</si>
  <si>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</si>
  <si>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</si>
  <si>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</si>
  <si>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</si>
  <si>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</si>
  <si>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</si>
  <si>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</si>
  <si>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</si>
  <si>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</si>
  <si>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</si>
  <si>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</si>
  <si>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</si>
  <si>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</si>
  <si>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</si>
  <si>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</si>
  <si>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</si>
  <si>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</si>
  <si>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</si>
  <si>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</si>
  <si>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</si>
  <si>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</si>
  <si>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</si>
  <si>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</si>
  <si>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</si>
  <si>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</si>
  <si>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</si>
  <si>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</si>
  <si>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</si>
  <si>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</si>
  <si>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</si>
  <si>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</si>
  <si>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</si>
  <si>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</si>
  <si>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</si>
  <si>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</si>
  <si>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</si>
  <si>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</si>
  <si>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</si>
  <si>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</si>
  <si>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</si>
  <si>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</si>
  <si>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</si>
  <si>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</si>
  <si>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</si>
  <si>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</si>
  <si>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</si>
  <si>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</si>
  <si>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</si>
  <si>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</si>
  <si>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</si>
  <si>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</si>
  <si>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</si>
  <si>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</si>
  <si>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</si>
  <si>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</si>
  <si>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</si>
  <si>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</si>
  <si>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</si>
  <si>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</si>
  <si>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</si>
  <si>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</si>
  <si>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</si>
  <si>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</si>
  <si>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</si>
  <si>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</si>
  <si>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</si>
  <si>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</si>
  <si>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</si>
  <si>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</si>
  <si>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</si>
  <si>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</si>
  <si>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</si>
  <si>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</si>
  <si>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</si>
  <si>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</si>
  <si>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</si>
  <si>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</si>
  <si>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</si>
  <si>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</si>
  <si>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</si>
  <si>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</si>
  <si>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</si>
  <si>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</si>
  <si>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</si>
  <si>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</si>
  <si>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</si>
  <si>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</si>
  <si>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</si>
  <si>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</si>
  <si>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</si>
  <si>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</si>
  <si>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</si>
  <si>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</si>
  <si>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</si>
  <si>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</si>
  <si>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</si>
  <si>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</si>
  <si>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</si>
  <si>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</si>
  <si>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</si>
  <si>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</si>
  <si>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</si>
  <si>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</si>
  <si>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</si>
  <si>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</si>
  <si>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</si>
  <si>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</si>
  <si>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</si>
  <si>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</si>
  <si>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</si>
  <si>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</si>
  <si>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</si>
  <si>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</si>
  <si>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</si>
  <si>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</si>
  <si>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</si>
  <si>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</si>
  <si>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</si>
  <si>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</si>
  <si>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</si>
  <si>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</si>
  <si>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</si>
  <si>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</si>
  <si>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</si>
  <si>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</si>
  <si>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</si>
  <si>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</si>
  <si>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</si>
  <si>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</si>
  <si>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</si>
  <si>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</si>
  <si>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</si>
  <si>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</si>
  <si>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</si>
  <si>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</si>
  <si>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</si>
  <si>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</si>
  <si>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</si>
  <si>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</si>
  <si>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</si>
  <si>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</si>
  <si>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</si>
  <si>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</si>
  <si>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</si>
  <si>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</si>
  <si>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</si>
  <si>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</si>
  <si>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</si>
  <si>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</si>
  <si>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</si>
  <si>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</si>
  <si>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</si>
  <si>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</si>
  <si>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</si>
  <si>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</si>
  <si>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</si>
  <si>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</si>
  <si>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</si>
  <si>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</si>
  <si>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</si>
  <si>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</si>
  <si>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</si>
  <si>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</si>
  <si>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</si>
  <si>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</si>
  <si>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</si>
  <si>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</si>
  <si>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</si>
  <si>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</si>
  <si>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</si>
  <si>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</si>
  <si>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</si>
  <si>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</si>
  <si>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</si>
  <si>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</si>
  <si>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</si>
  <si>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</si>
  <si>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</si>
  <si>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</si>
  <si>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</si>
  <si>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</si>
  <si>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</si>
  <si>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</si>
  <si>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</si>
  <si>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</si>
  <si>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</si>
  <si>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</si>
  <si>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</si>
  <si>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</si>
  <si>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</si>
  <si>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</si>
  <si>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</si>
  <si>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</si>
  <si>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</si>
  <si>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</si>
  <si>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</si>
  <si>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</si>
  <si>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</si>
  <si>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</si>
  <si>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</si>
  <si>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</si>
  <si>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</si>
  <si>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</si>
  <si>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</si>
  <si>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</si>
  <si>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</si>
  <si>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</si>
  <si>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</si>
  <si>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</si>
  <si>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</si>
  <si>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</si>
  <si>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</si>
  <si>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</si>
  <si>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</si>
  <si>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</si>
  <si>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</si>
  <si>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</si>
  <si>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</si>
  <si>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</si>
  <si>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</si>
  <si>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</si>
  <si>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</si>
  <si>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</si>
  <si>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</si>
  <si>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</si>
  <si>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</si>
  <si>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</si>
  <si>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</si>
  <si>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</si>
  <si>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</si>
  <si>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</si>
  <si>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</si>
  <si>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</si>
  <si>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</si>
  <si>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</si>
  <si>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</si>
  <si>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</si>
  <si>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</si>
  <si>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</si>
  <si>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</si>
  <si>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</si>
  <si>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</si>
  <si>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</si>
  <si>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</si>
  <si>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</si>
  <si>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</si>
  <si>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</si>
  <si>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</si>
  <si>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</si>
  <si>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</si>
  <si>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</si>
  <si>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</si>
  <si>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</si>
  <si>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</si>
  <si>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</si>
  <si>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</si>
  <si>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</si>
  <si>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</si>
  <si>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</si>
  <si>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</si>
  <si>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</si>
  <si>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</si>
  <si>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</si>
  <si>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</si>
  <si>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</si>
  <si>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</si>
  <si>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</si>
  <si>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</si>
  <si>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</si>
  <si>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</si>
  <si>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</si>
  <si>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</si>
  <si>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</si>
  <si>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</si>
  <si>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</si>
  <si>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</si>
  <si>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</si>
  <si>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</si>
  <si>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</si>
  <si>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</si>
  <si>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</si>
  <si>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</si>
  <si>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</si>
  <si>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</si>
  <si>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</si>
  <si>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</si>
  <si>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</si>
  <si>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</si>
  <si>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</si>
  <si>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</si>
  <si>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</si>
  <si>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</si>
  <si>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</si>
  <si>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</si>
  <si>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</si>
  <si>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</si>
  <si>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</si>
  <si>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</si>
  <si>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</si>
  <si>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</si>
  <si>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</si>
  <si>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</si>
  <si>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</si>
  <si>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</si>
  <si>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</si>
  <si>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</si>
  <si>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</si>
  <si>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</si>
  <si>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</si>
  <si>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</si>
  <si>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</si>
  <si>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</si>
  <si>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</si>
  <si>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</si>
  <si>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</si>
  <si>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</si>
  <si>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</si>
  <si>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</si>
  <si>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</si>
  <si>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</si>
  <si>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</si>
  <si>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</si>
  <si>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</si>
  <si>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</si>
  <si>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</si>
  <si>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</si>
  <si>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</si>
  <si>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</si>
  <si>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</si>
  <si>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</si>
  <si>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</si>
  <si>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</si>
  <si>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</si>
  <si>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</si>
  <si>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</si>
  <si>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</si>
  <si>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</si>
  <si>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</si>
  <si>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</si>
  <si>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</si>
  <si>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</si>
  <si>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</si>
  <si>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</si>
  <si>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</si>
  <si>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</si>
  <si>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</si>
  <si>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</si>
  <si>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</si>
  <si>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</si>
  <si>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</si>
  <si>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</si>
  <si>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</si>
  <si>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</si>
  <si>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</si>
  <si>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</si>
  <si>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</si>
  <si>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</si>
  <si>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</si>
  <si>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</si>
  <si>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</si>
  <si>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</si>
  <si>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</si>
  <si>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</si>
  <si>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</si>
  <si>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</si>
  <si>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</si>
  <si>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</si>
  <si>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</si>
  <si>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</si>
  <si>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</si>
  <si>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</si>
  <si>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</si>
  <si>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</si>
  <si>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</si>
  <si>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</si>
  <si>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</si>
  <si>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</si>
  <si>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</si>
  <si>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</si>
  <si>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</si>
  <si>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</si>
  <si>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</si>
  <si>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</si>
  <si>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</si>
  <si>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</si>
  <si>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</si>
  <si>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</si>
  <si>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</si>
  <si>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</si>
  <si>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</si>
  <si>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</si>
  <si>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</si>
  <si>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</si>
  <si>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</si>
  <si>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</si>
  <si>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</si>
  <si>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</si>
  <si>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</si>
  <si>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</si>
  <si>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</si>
  <si>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</si>
  <si>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</si>
  <si>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</si>
  <si>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</si>
  <si>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</si>
  <si>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</si>
  <si>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</si>
  <si>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</si>
  <si>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</si>
  <si>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</si>
  <si>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</si>
  <si>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</si>
  <si>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</si>
  <si>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</si>
  <si>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</si>
  <si>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</si>
  <si>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</si>
  <si>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</si>
  <si>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</si>
  <si>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</si>
  <si>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</si>
  <si>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</si>
  <si>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</si>
  <si>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</si>
  <si>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</si>
  <si>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</si>
  <si>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</si>
  <si>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</si>
  <si>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</si>
  <si>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</si>
  <si>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</si>
  <si>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</si>
  <si>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</si>
  <si>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</si>
  <si>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</si>
  <si>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</si>
  <si>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</si>
  <si>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</si>
  <si>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</si>
  <si>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</si>
  <si>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</si>
  <si>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</si>
  <si>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</si>
  <si>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</si>
  <si>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</si>
  <si>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</si>
  <si>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</si>
  <si>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</si>
  <si>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</si>
  <si>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</si>
  <si>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</si>
  <si>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</si>
  <si>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</si>
  <si>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</si>
  <si>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</si>
  <si>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</si>
  <si>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</si>
  <si>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</si>
  <si>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</si>
  <si>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</si>
  <si>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</si>
  <si>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</si>
  <si>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</si>
  <si>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</si>
  <si>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</si>
  <si>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</si>
  <si>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</si>
  <si>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</si>
  <si>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</si>
  <si>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</si>
  <si>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</si>
  <si>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</si>
  <si>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</si>
  <si>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</si>
  <si>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</si>
  <si>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</si>
  <si>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</si>
  <si>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</si>
  <si>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</si>
  <si>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</si>
  <si>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</si>
  <si>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</si>
  <si>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</si>
  <si>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</si>
  <si>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</si>
  <si>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</si>
  <si>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</si>
  <si>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</si>
  <si>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</si>
  <si>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</si>
  <si>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</si>
  <si>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</si>
  <si>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</si>
  <si>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</si>
  <si>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</si>
  <si>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</si>
  <si>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</si>
  <si>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</si>
  <si>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</si>
  <si>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</si>
  <si>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</si>
  <si>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</si>
  <si>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</si>
  <si>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</si>
  <si>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</si>
  <si>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</si>
  <si>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</si>
  <si>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</si>
  <si>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</si>
  <si>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</si>
  <si>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</si>
  <si>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</si>
  <si>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</si>
  <si>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</si>
  <si>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</si>
  <si>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</si>
  <si>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</si>
  <si>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</si>
  <si>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</si>
  <si>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</si>
  <si>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</si>
  <si>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</si>
  <si>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</si>
  <si>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</si>
  <si>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</si>
  <si>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</si>
  <si>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</si>
  <si>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</si>
  <si>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</si>
  <si>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</si>
  <si>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</si>
  <si>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</si>
  <si>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</si>
  <si>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</si>
  <si>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</si>
  <si>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</si>
  <si>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</si>
  <si>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</si>
  <si>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</si>
  <si>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</si>
  <si>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</si>
  <si>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</si>
  <si>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</si>
  <si>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</si>
  <si>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</si>
  <si>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</si>
  <si>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</si>
  <si>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</si>
  <si>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</si>
  <si>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</si>
  <si>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</si>
  <si>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</si>
  <si>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</si>
  <si>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</si>
  <si>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</si>
  <si>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</si>
  <si>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</si>
  <si>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</si>
  <si>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</si>
  <si>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</si>
  <si>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</si>
  <si>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</si>
  <si>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</si>
  <si>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</si>
  <si>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</si>
  <si>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</si>
  <si>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</si>
  <si>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</si>
  <si>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</si>
  <si>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</si>
  <si>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</si>
  <si>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</si>
  <si>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</si>
  <si>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</si>
  <si>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</si>
  <si>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</si>
  <si>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</si>
  <si>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</si>
  <si>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</si>
  <si>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</si>
  <si>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</si>
  <si>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</si>
  <si>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</si>
  <si>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</si>
  <si>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</si>
  <si>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</si>
  <si>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</si>
  <si>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</si>
  <si>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</si>
  <si>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</si>
  <si>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</si>
  <si>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</si>
  <si>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</si>
  <si>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</si>
  <si>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</si>
  <si>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</si>
  <si>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</si>
  <si>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</si>
  <si>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</si>
  <si>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</si>
  <si>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</si>
  <si>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</si>
  <si>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</si>
  <si>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</si>
  <si>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</si>
  <si>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</si>
  <si>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</si>
  <si>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</si>
  <si>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</si>
  <si>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</si>
  <si>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</si>
  <si>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</si>
  <si>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</si>
  <si>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</si>
  <si>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</si>
  <si>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</si>
  <si>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</si>
  <si>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</si>
  <si>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</si>
  <si>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</si>
  <si>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</si>
  <si>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</si>
  <si>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</si>
  <si>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</si>
  <si>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</si>
  <si>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</si>
  <si>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</si>
  <si>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</si>
  <si>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</si>
  <si>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</si>
  <si>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</si>
  <si>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</si>
  <si>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</si>
  <si>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</si>
  <si>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</si>
  <si>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</si>
  <si>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</si>
  <si>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</si>
  <si>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</si>
  <si>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</si>
  <si>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</si>
  <si>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</si>
  <si>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</si>
  <si>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</si>
  <si>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</si>
  <si>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</si>
  <si>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</si>
  <si>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</si>
  <si>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</si>
  <si>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</si>
  <si>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</si>
  <si>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</si>
  <si>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</si>
  <si>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</si>
  <si>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</si>
  <si>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</si>
  <si>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</si>
  <si>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</si>
  <si>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</si>
  <si>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</si>
  <si>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</si>
  <si>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</si>
  <si>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</si>
  <si>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</si>
  <si>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</si>
  <si>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</si>
  <si>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</si>
  <si>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</si>
  <si>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</si>
  <si>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</si>
  <si>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</si>
  <si>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</si>
  <si>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</si>
  <si>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</si>
  <si>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</si>
  <si>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</si>
  <si>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</si>
  <si>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</si>
  <si>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</si>
  <si>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</si>
  <si>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</si>
  <si>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</si>
  <si>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</si>
  <si>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</si>
  <si>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</si>
  <si>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</si>
  <si>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</si>
  <si>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</si>
  <si>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</si>
  <si>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</si>
  <si>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</si>
  <si>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</si>
  <si>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</si>
  <si>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</si>
  <si>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</si>
  <si>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</si>
  <si>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</si>
  <si>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</si>
  <si>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</si>
  <si>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</si>
  <si>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</si>
  <si>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</si>
  <si>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</si>
  <si>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</si>
  <si>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</si>
  <si>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</si>
  <si>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</si>
  <si>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</si>
  <si>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</si>
  <si>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</si>
  <si>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</si>
  <si>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</si>
  <si>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</si>
  <si>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</si>
  <si>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</si>
  <si>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</si>
  <si>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</si>
  <si>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</si>
  <si>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</si>
  <si>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</si>
  <si>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</si>
  <si>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</si>
  <si>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</si>
  <si>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</si>
  <si>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</si>
  <si>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</si>
  <si>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</si>
  <si>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</si>
  <si>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</si>
  <si>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</si>
  <si>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</si>
  <si>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</si>
  <si>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</si>
  <si>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</si>
  <si>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</si>
  <si>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</si>
  <si>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</si>
  <si>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</si>
  <si>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</si>
  <si>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</si>
  <si>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</si>
  <si>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</si>
  <si>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</si>
  <si>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</si>
  <si>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</si>
  <si>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</si>
  <si>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</si>
  <si>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</si>
  <si>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</si>
  <si>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</si>
  <si>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</si>
  <si>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</si>
  <si>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</si>
  <si>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</si>
  <si>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</si>
  <si>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</si>
  <si>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</si>
  <si>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</si>
  <si>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</si>
  <si>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</si>
  <si>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</si>
  <si>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</si>
  <si>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</si>
  <si>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</si>
  <si>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</si>
  <si>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</si>
  <si>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</si>
  <si>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</si>
  <si>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</si>
  <si>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</si>
  <si>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</si>
  <si>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</si>
  <si>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</si>
  <si>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</si>
  <si>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</si>
  <si>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</si>
  <si>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</si>
  <si>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</si>
  <si>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</si>
  <si>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</si>
  <si>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</si>
  <si>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</si>
  <si>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</si>
  <si>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</si>
  <si>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</si>
  <si>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</si>
  <si>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</si>
  <si>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</si>
  <si>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</si>
  <si>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</si>
  <si>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</si>
  <si>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</si>
  <si>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</si>
  <si>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</si>
  <si>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</si>
  <si>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</si>
  <si>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</si>
  <si>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</si>
  <si>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</si>
  <si>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</si>
  <si>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</si>
  <si>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</si>
  <si>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</si>
  <si>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</si>
  <si>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</si>
  <si>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</si>
  <si>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</si>
  <si>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</si>
  <si>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</si>
  <si>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</si>
  <si>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</si>
  <si>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</si>
  <si>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</si>
  <si>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</si>
  <si>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</si>
  <si>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</si>
  <si>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</si>
  <si>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</si>
  <si>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</si>
  <si>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</si>
  <si>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</si>
  <si>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</si>
  <si>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</si>
  <si>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</si>
  <si>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</si>
  <si>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</si>
  <si>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</si>
  <si>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</si>
  <si>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</si>
  <si>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</si>
  <si>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</si>
  <si>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</si>
  <si>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</si>
  <si>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</si>
  <si>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</si>
  <si>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</si>
  <si>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</si>
  <si>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</si>
  <si>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</si>
  <si>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</si>
  <si>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</si>
  <si>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</si>
  <si>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</si>
  <si>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</si>
  <si>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</si>
  <si>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</si>
  <si>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</si>
  <si>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</si>
  <si>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</si>
  <si>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</si>
  <si>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</si>
  <si>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</si>
  <si>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</si>
  <si>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</si>
  <si>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</si>
  <si>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</si>
  <si>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</si>
  <si>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</si>
  <si>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</si>
  <si>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</si>
  <si>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</si>
  <si>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</si>
  <si>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</si>
  <si>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</si>
  <si>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</si>
  <si>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</si>
  <si>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</si>
  <si>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</si>
  <si>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</si>
  <si>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</si>
  <si>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</si>
  <si>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</si>
  <si>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</si>
  <si>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</si>
  <si>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</si>
  <si>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</si>
  <si>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</si>
  <si>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</si>
  <si>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</si>
  <si>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</si>
  <si>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</si>
  <si>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</si>
  <si>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</si>
  <si>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</si>
  <si>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</si>
  <si>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</si>
  <si>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</si>
  <si>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</si>
  <si>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</si>
  <si>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</si>
  <si>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</si>
  <si>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</si>
  <si>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</si>
  <si>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</si>
  <si>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</si>
  <si>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</si>
  <si>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</si>
  <si>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</si>
  <si>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</si>
  <si>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</si>
  <si>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</si>
  <si>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</si>
  <si>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</si>
  <si>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</si>
  <si>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</si>
  <si>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</si>
  <si>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</si>
  <si>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</si>
  <si>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</si>
  <si>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</si>
  <si>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</si>
  <si>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</si>
  <si>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</si>
  <si>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</si>
  <si>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</si>
  <si>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</si>
  <si>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</si>
  <si>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</si>
  <si>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</si>
  <si>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</si>
  <si>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</si>
  <si>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</si>
  <si>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</si>
  <si>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</si>
  <si>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</si>
  <si>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</si>
  <si>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</si>
  <si>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</si>
  <si>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</si>
  <si>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</si>
  <si>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</si>
  <si>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</si>
  <si>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</si>
  <si>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</si>
  <si>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</si>
  <si>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</si>
  <si>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</si>
  <si>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</si>
  <si>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</si>
  <si>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</si>
  <si>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</si>
  <si>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</si>
  <si>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</si>
  <si>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</si>
  <si>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</si>
  <si>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</si>
  <si>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</si>
  <si>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</si>
  <si>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</si>
  <si>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</si>
  <si>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</si>
  <si>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</si>
  <si>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</si>
  <si>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</si>
  <si>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</si>
  <si>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</si>
  <si>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</si>
  <si>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</si>
  <si>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</si>
  <si>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</si>
  <si>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</si>
  <si>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</si>
  <si>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</si>
  <si>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</si>
  <si>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</si>
  <si>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</si>
  <si>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</si>
  <si>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</si>
  <si>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</si>
  <si>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</si>
  <si>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</si>
  <si>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</si>
  <si>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</si>
  <si>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</si>
  <si>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</si>
  <si>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</si>
  <si>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</si>
  <si>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</si>
  <si>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</si>
  <si>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</si>
  <si>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</si>
  <si>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</si>
  <si>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</si>
  <si>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</si>
  <si>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</si>
  <si>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</si>
  <si>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</si>
  <si>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</si>
  <si>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</si>
  <si>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</si>
  <si>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</si>
  <si>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</si>
  <si>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</si>
  <si>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</si>
  <si>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</si>
  <si>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</si>
  <si>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</si>
  <si>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</si>
  <si>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</si>
  <si>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</si>
  <si>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</si>
  <si>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</si>
  <si>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</si>
  <si>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</si>
  <si>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</si>
  <si>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</si>
  <si>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</si>
  <si>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</si>
  <si>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</si>
  <si>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</si>
  <si>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</si>
  <si>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</si>
  <si>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</si>
  <si>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</si>
  <si>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</si>
  <si>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</si>
  <si>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</si>
  <si>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</si>
  <si>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</si>
  <si>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</si>
  <si>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</si>
  <si>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</si>
  <si>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</si>
  <si>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</si>
  <si>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</si>
  <si>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</si>
  <si>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</si>
  <si>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</si>
  <si>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</si>
  <si>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</si>
  <si>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</si>
  <si>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</si>
  <si>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</si>
  <si>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</si>
  <si>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</si>
  <si>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</si>
  <si>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</si>
  <si>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</si>
  <si>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</si>
  <si>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</si>
  <si>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</si>
  <si>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</si>
  <si>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</si>
  <si>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</si>
  <si>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</si>
  <si>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</si>
  <si>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</si>
  <si>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</si>
  <si>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</si>
  <si>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</si>
  <si>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</si>
  <si>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</si>
  <si>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</si>
  <si>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</si>
  <si>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</si>
  <si>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</si>
  <si>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</si>
  <si>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</si>
  <si>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</si>
  <si>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</si>
  <si>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</si>
  <si>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</si>
  <si>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</si>
  <si>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</si>
  <si>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</si>
  <si>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</si>
  <si>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</si>
  <si>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</si>
  <si>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</si>
  <si>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</si>
  <si>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</si>
  <si>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</si>
  <si>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</si>
  <si>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</si>
  <si>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</si>
  <si>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</si>
  <si>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</si>
  <si>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</si>
  <si>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</si>
  <si>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</si>
  <si>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</si>
  <si>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</si>
  <si>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</si>
  <si>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</si>
  <si>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</si>
  <si>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</si>
  <si>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</si>
  <si>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</si>
  <si>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</si>
  <si>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</si>
  <si>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</si>
  <si>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</si>
  <si>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</si>
  <si>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</si>
  <si>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</si>
  <si>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</si>
  <si>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</si>
  <si>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</si>
  <si>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</si>
  <si>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</si>
  <si>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</si>
  <si>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</si>
  <si>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</si>
  <si>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</si>
  <si>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</si>
  <si>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</si>
  <si>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</si>
  <si>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</si>
  <si>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</si>
  <si>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</si>
  <si>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</si>
  <si>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</si>
  <si>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</si>
  <si>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</si>
  <si>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</si>
  <si>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</si>
  <si>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</si>
  <si>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</si>
  <si>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</si>
  <si>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</si>
  <si>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</si>
  <si>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</si>
  <si>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</si>
  <si>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</si>
  <si>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</si>
  <si>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</si>
  <si>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</si>
  <si>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</si>
  <si>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</si>
  <si>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</si>
  <si>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</si>
  <si>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</si>
  <si>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</si>
  <si>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</si>
  <si>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</si>
  <si>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</si>
  <si>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</si>
  <si>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</si>
  <si>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</si>
  <si>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</si>
  <si>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</si>
  <si>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</si>
  <si>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</si>
  <si>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</si>
  <si>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</si>
  <si>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</si>
  <si>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</si>
  <si>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</si>
  <si>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</si>
  <si>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</si>
  <si>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</si>
  <si>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</si>
  <si>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</si>
  <si>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</si>
  <si>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</si>
  <si>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</si>
  <si>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</si>
  <si>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</si>
  <si>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</si>
  <si>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</si>
  <si>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</si>
  <si>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</si>
  <si>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</si>
  <si>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</si>
  <si>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</si>
  <si>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</si>
  <si>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</si>
  <si>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</si>
  <si>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</si>
  <si>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</si>
  <si>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</si>
  <si>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</si>
  <si>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</si>
  <si>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</si>
  <si>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</si>
  <si>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</si>
  <si>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</si>
  <si>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</si>
  <si>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</si>
  <si>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</si>
  <si>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</si>
  <si>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</si>
  <si>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</si>
  <si>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</si>
  <si>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</si>
  <si>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</si>
  <si>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</si>
  <si>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</si>
  <si>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</si>
  <si>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</si>
  <si>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</si>
  <si>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</si>
  <si>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</si>
  <si>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</si>
  <si>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</si>
  <si>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</si>
  <si>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</si>
  <si>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</si>
  <si>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</si>
  <si>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</si>
  <si>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</si>
  <si>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</si>
  <si>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</si>
  <si>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</si>
  <si>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</si>
  <si>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</si>
  <si>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</si>
  <si>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</si>
  <si>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</si>
  <si>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</si>
  <si>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</si>
  <si>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</si>
  <si>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</si>
  <si>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</si>
  <si>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</si>
  <si>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</si>
  <si>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</si>
  <si>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</si>
  <si>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</si>
  <si>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</si>
  <si>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</si>
  <si>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</si>
  <si>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</si>
  <si>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</si>
  <si>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</si>
  <si>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</si>
  <si>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</si>
  <si>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</si>
  <si>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</si>
  <si>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</si>
  <si>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</si>
  <si>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</si>
  <si>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</si>
  <si>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</si>
  <si>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</si>
  <si>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</si>
  <si>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</si>
  <si>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</si>
  <si>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</si>
  <si>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</si>
  <si>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</si>
  <si>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</si>
  <si>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</si>
  <si>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</si>
  <si>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</si>
  <si>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</si>
  <si>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</si>
  <si>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</si>
  <si>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</si>
  <si>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</si>
  <si>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</si>
  <si>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</si>
  <si>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</si>
  <si>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</si>
  <si>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</si>
  <si>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</si>
  <si>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</si>
  <si>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</si>
  <si>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</si>
  <si>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</si>
  <si>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</si>
  <si>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</si>
  <si>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</si>
  <si>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</si>
  <si>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</si>
  <si>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</si>
  <si>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</si>
  <si>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</si>
  <si>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</si>
  <si>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</si>
  <si>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</si>
  <si>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</si>
  <si>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</si>
  <si>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</si>
  <si>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</si>
  <si>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</si>
  <si>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</si>
  <si>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</si>
  <si>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</si>
  <si>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</si>
  <si>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</si>
  <si>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</si>
  <si>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</si>
  <si>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</si>
  <si>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</si>
  <si>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</si>
  <si>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</si>
  <si>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</si>
  <si>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</si>
  <si>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</si>
  <si>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</si>
  <si>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</si>
  <si>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</si>
  <si>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</si>
  <si>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</si>
  <si>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</si>
  <si>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</si>
  <si>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</si>
  <si>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</si>
  <si>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</si>
  <si>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</si>
  <si>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</si>
  <si>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</si>
  <si>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</si>
  <si>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</si>
  <si>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</si>
  <si>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</si>
  <si>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</si>
  <si>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</si>
  <si>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</si>
  <si>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</si>
  <si>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</si>
  <si>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</si>
  <si>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</si>
  <si>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</si>
  <si>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</si>
  <si>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</si>
  <si>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</si>
  <si>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</si>
  <si>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</si>
  <si>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</si>
  <si>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</si>
  <si>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</si>
  <si>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</si>
  <si>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</si>
  <si>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</si>
  <si>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</si>
  <si>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</si>
  <si>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</si>
  <si>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</si>
  <si>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</si>
  <si>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</si>
  <si>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</si>
  <si>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</si>
  <si>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</si>
  <si>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</si>
  <si>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</si>
  <si>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</si>
  <si>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</si>
  <si>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</si>
  <si>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</si>
  <si>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</si>
  <si>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</si>
  <si>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</si>
  <si>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</si>
  <si>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</si>
  <si>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</si>
  <si>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</si>
  <si>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</si>
  <si>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</si>
  <si>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</si>
  <si>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</si>
  <si>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</si>
  <si>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</si>
  <si>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</si>
  <si>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</si>
  <si>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</si>
  <si>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</si>
  <si>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</si>
  <si>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</si>
  <si>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</si>
  <si>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</si>
  <si>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</si>
  <si>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</si>
  <si>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</si>
  <si>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</si>
  <si>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</si>
  <si>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</si>
  <si>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</si>
  <si>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</si>
  <si>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</si>
  <si>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</si>
  <si>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</si>
  <si>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</si>
  <si>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</si>
  <si>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</si>
  <si>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</si>
  <si>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</si>
  <si>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</si>
  <si>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</si>
  <si>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</si>
  <si>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</si>
  <si>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</si>
  <si>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</si>
  <si>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</si>
  <si>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</si>
  <si>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</si>
  <si>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</si>
  <si>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</si>
  <si>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</si>
  <si>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</si>
  <si>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</si>
  <si>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</si>
  <si>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</si>
  <si>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</si>
  <si>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</si>
  <si>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</si>
  <si>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</si>
  <si>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</si>
  <si>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</si>
  <si>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</si>
  <si>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</si>
  <si>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</si>
  <si>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</si>
  <si>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</si>
  <si>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</si>
  <si>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</si>
  <si>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</si>
  <si>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</si>
  <si>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</si>
  <si>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</si>
  <si>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</si>
  <si>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</si>
  <si>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</si>
  <si>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</si>
  <si>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</si>
  <si>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</si>
  <si>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</si>
  <si>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</si>
  <si>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</si>
  <si>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</si>
  <si>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</si>
  <si>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</si>
  <si>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</si>
  <si>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</si>
  <si>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</si>
  <si>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</si>
  <si>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</si>
  <si>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</si>
  <si>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</si>
  <si>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</si>
  <si>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</si>
  <si>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</si>
  <si>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</si>
  <si>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</si>
  <si>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</si>
  <si>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</si>
  <si>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</si>
  <si>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</si>
  <si>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</si>
  <si>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</si>
  <si>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</si>
  <si>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</si>
  <si>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</si>
  <si>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</si>
  <si>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</si>
  <si>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</si>
  <si>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</si>
  <si>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</si>
  <si>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</si>
  <si>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</si>
  <si>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</si>
  <si>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</si>
  <si>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</si>
  <si>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</si>
  <si>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</si>
  <si>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</si>
  <si>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</si>
  <si>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</si>
  <si>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</si>
  <si>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</si>
  <si>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</si>
  <si>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</si>
  <si>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</si>
  <si>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</si>
  <si>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</si>
  <si>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</si>
  <si>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</si>
  <si>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</si>
  <si>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</si>
  <si>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</si>
  <si>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</si>
  <si>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</si>
  <si>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</si>
  <si>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</si>
  <si>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</si>
  <si>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</si>
  <si>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</si>
  <si>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</si>
  <si>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</si>
  <si>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</si>
  <si>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</si>
  <si>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</si>
  <si>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</si>
  <si>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</si>
  <si>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</si>
  <si>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</si>
  <si>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</si>
  <si>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</si>
  <si>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</si>
  <si>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</si>
  <si>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</si>
  <si>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</si>
  <si>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</si>
  <si>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</si>
  <si>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</si>
  <si>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</si>
  <si>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</si>
  <si>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</si>
  <si>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</si>
  <si>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</si>
  <si>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</si>
  <si>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</si>
  <si>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</si>
  <si>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</si>
  <si>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</si>
  <si>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</si>
  <si>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</si>
  <si>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</si>
  <si>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</si>
  <si>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</si>
  <si>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</si>
  <si>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</si>
  <si>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</si>
  <si>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</si>
  <si>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</si>
  <si>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</si>
  <si>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</si>
  <si>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</si>
  <si>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</si>
  <si>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</si>
  <si>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</si>
  <si>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</si>
  <si>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</si>
  <si>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</si>
  <si>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</si>
  <si>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</si>
  <si>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</si>
  <si>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</si>
  <si>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</si>
  <si>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</si>
  <si>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</si>
  <si>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</si>
  <si>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</si>
  <si>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</si>
  <si>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</si>
  <si>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</si>
  <si>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</si>
  <si>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</si>
  <si>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</si>
  <si>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</si>
  <si>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</si>
  <si>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</si>
  <si>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</si>
  <si>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</si>
  <si>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</si>
  <si>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</si>
  <si>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</si>
  <si>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</si>
  <si>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</si>
  <si>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</si>
  <si>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</si>
  <si>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</si>
  <si>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</si>
  <si>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</si>
  <si>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</si>
  <si>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</si>
  <si>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</si>
  <si>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</si>
  <si>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</si>
  <si>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</si>
  <si>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</si>
  <si>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</si>
  <si>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</si>
  <si>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</si>
  <si>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</si>
  <si>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</si>
  <si>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</si>
  <si>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</si>
  <si>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</si>
  <si>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</si>
  <si>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</si>
  <si>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</si>
  <si>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</si>
  <si>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</si>
  <si>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</si>
  <si>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</si>
  <si>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</si>
  <si>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</si>
  <si>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</si>
  <si>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</si>
  <si>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</si>
  <si>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</si>
  <si>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</si>
  <si>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</si>
  <si>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</si>
  <si>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</si>
  <si>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</si>
  <si>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</si>
  <si>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</si>
  <si>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</si>
  <si>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</si>
  <si>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</si>
  <si>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</si>
  <si>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</si>
  <si>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</si>
  <si>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</si>
  <si>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</si>
  <si>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</si>
  <si>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</si>
  <si>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</si>
  <si>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</si>
  <si>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</si>
  <si>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</si>
  <si>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</si>
  <si>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</si>
  <si>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</si>
  <si>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</si>
  <si>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</si>
  <si>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</si>
  <si>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</si>
  <si>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</si>
  <si>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</si>
  <si>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</si>
  <si>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</si>
  <si>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</si>
  <si>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</si>
  <si>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</si>
  <si>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</si>
  <si>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</si>
  <si>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</si>
  <si>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</si>
  <si>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</si>
  <si>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</si>
  <si>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</si>
  <si>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</si>
  <si>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</si>
  <si>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</si>
  <si>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</si>
  <si>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</si>
  <si>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</si>
  <si>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</si>
  <si>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</si>
  <si>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</si>
  <si>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</si>
  <si>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</si>
  <si>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</si>
  <si>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</si>
  <si>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</si>
  <si>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</si>
  <si>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</si>
  <si>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</si>
  <si>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</si>
  <si>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</si>
  <si>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</si>
  <si>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</si>
  <si>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</si>
  <si>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</si>
  <si>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</si>
  <si>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</si>
  <si>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</si>
  <si>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</si>
  <si>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</si>
  <si>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</si>
  <si>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</si>
  <si>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</si>
  <si>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</si>
  <si>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</si>
  <si>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</si>
  <si>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</si>
  <si>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</si>
  <si>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</si>
  <si>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</si>
  <si>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</si>
  <si>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</si>
  <si>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</si>
  <si>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</si>
  <si>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</si>
  <si>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</si>
  <si>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</si>
  <si>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</si>
  <si>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</si>
  <si>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</si>
  <si>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</si>
  <si>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</si>
  <si>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</si>
  <si>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</si>
  <si>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</si>
  <si>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</si>
  <si>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</si>
  <si>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</si>
  <si>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</si>
  <si>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</si>
  <si>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</si>
  <si>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</si>
  <si>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</si>
  <si>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</si>
  <si>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</si>
  <si>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</si>
  <si>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</si>
  <si>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</si>
  <si>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</si>
  <si>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</si>
  <si>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</si>
  <si>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</si>
  <si>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</si>
  <si>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</si>
  <si>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</si>
  <si>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</si>
  <si>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</si>
  <si>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</si>
  <si>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</si>
  <si>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</si>
  <si>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</si>
  <si>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</si>
  <si>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</si>
  <si>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</si>
  <si>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</si>
  <si>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</si>
  <si>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</si>
  <si>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</si>
  <si>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</si>
  <si>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</si>
  <si>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</si>
  <si>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</si>
  <si>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</si>
  <si>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</si>
  <si>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</si>
  <si>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</si>
  <si>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</si>
  <si>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</si>
  <si>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</si>
  <si>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</si>
  <si>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</si>
  <si>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</si>
  <si>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</si>
  <si>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</si>
  <si>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</si>
  <si>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</si>
  <si>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</si>
  <si>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</si>
  <si>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</si>
  <si>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</si>
  <si>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</si>
  <si>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</si>
  <si>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</si>
  <si>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</si>
  <si>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</si>
  <si>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</si>
  <si>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</si>
  <si>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</si>
  <si>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</si>
  <si>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</si>
  <si>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</si>
  <si>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</si>
  <si>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</si>
  <si>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</si>
  <si>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</si>
  <si>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</si>
  <si>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</si>
  <si>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</si>
  <si>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</si>
  <si>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</si>
  <si>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</si>
  <si>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</si>
  <si>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</si>
  <si>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</si>
  <si>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</si>
  <si>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</si>
  <si>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</si>
  <si>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</si>
  <si>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</si>
  <si>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</si>
  <si>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</si>
  <si>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</si>
  <si>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</si>
  <si>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</si>
  <si>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</si>
  <si>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</si>
  <si>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</si>
  <si>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</si>
  <si>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</si>
  <si>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</si>
  <si>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</si>
  <si>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</si>
  <si>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</si>
  <si>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</si>
  <si>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</si>
  <si>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</si>
  <si>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</si>
  <si>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</si>
  <si>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</si>
  <si>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</si>
  <si>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</si>
  <si>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</si>
  <si>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</si>
  <si>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</si>
  <si>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</si>
  <si>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</si>
  <si>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</si>
  <si>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</si>
  <si>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</si>
  <si>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</si>
  <si>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</si>
  <si>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</si>
  <si>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</si>
  <si>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</si>
  <si>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</si>
  <si>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</si>
  <si>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</si>
  <si>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</si>
  <si>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</si>
  <si>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</si>
  <si>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</si>
  <si>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</si>
  <si>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</si>
  <si>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</si>
  <si>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</si>
  <si>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</si>
  <si>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</si>
  <si>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</si>
  <si>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</si>
  <si>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</si>
  <si>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</si>
  <si>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</si>
  <si>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</si>
  <si>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</si>
  <si>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</si>
  <si>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</si>
  <si>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</si>
  <si>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</si>
  <si>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</si>
  <si>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</si>
  <si>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</si>
  <si>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</si>
  <si>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</si>
  <si>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</si>
  <si>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</si>
  <si>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</si>
  <si>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</si>
  <si>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</si>
  <si>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</si>
  <si>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</si>
  <si>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</si>
  <si>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</si>
  <si>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</si>
  <si>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</si>
  <si>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</si>
  <si>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</si>
  <si>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</si>
  <si>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</si>
  <si>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</si>
  <si>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</si>
  <si>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</si>
  <si>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</si>
  <si>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</si>
  <si>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</si>
  <si>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</si>
  <si>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</si>
  <si>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</si>
  <si>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</si>
  <si>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</si>
  <si>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</si>
  <si>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</si>
  <si>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</si>
  <si>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</si>
  <si>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</si>
  <si>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</si>
  <si>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</si>
  <si>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</si>
  <si>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</si>
  <si>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</si>
  <si>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</si>
  <si>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</si>
  <si>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</si>
  <si>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</si>
  <si>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</si>
  <si>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</si>
  <si>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</si>
  <si>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</si>
  <si>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</si>
  <si>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</si>
  <si>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</si>
  <si>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</si>
  <si>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</si>
  <si>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</si>
  <si>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</si>
  <si>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</si>
  <si>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</si>
  <si>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</si>
  <si>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</si>
  <si>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</si>
  <si>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</si>
  <si>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</si>
  <si>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</si>
  <si>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</si>
  <si>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</si>
  <si>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</si>
  <si>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</si>
  <si>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</si>
  <si>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</si>
  <si>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</si>
  <si>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</si>
  <si>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</si>
  <si>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</si>
  <si>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</si>
  <si>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</si>
  <si>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</si>
  <si>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</si>
  <si>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</si>
  <si>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</si>
  <si>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</si>
  <si>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</si>
  <si>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</si>
  <si>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</si>
  <si>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</si>
  <si>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</si>
  <si>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</si>
  <si>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</si>
  <si>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</si>
  <si>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</si>
  <si>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</si>
  <si>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</si>
  <si>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</si>
  <si>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</si>
  <si>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</si>
  <si>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</si>
  <si>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</si>
  <si>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</si>
  <si>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</si>
  <si>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</si>
  <si>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</si>
  <si>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</si>
  <si>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</si>
  <si>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</si>
  <si>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</si>
  <si>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</si>
  <si>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</si>
  <si>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</si>
  <si>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</si>
  <si>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</si>
  <si>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</si>
  <si>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</si>
  <si>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</si>
  <si>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</si>
  <si>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</si>
  <si>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</si>
  <si>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</si>
  <si>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</si>
  <si>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</si>
  <si>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</si>
  <si>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</si>
  <si>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</si>
  <si>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</si>
  <si>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</si>
  <si>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</si>
  <si>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</si>
  <si>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</si>
  <si>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</si>
  <si>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</si>
  <si>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</si>
  <si>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</si>
  <si>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</si>
  <si>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</si>
  <si>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</si>
  <si>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</si>
  <si>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</si>
  <si>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</si>
  <si>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</si>
  <si>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</si>
  <si>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</si>
  <si>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</si>
  <si>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</si>
  <si>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</si>
  <si>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</si>
  <si>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</si>
  <si>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</si>
  <si>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</si>
  <si>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</si>
  <si>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</si>
  <si>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</si>
  <si>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</si>
  <si>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</si>
  <si>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</si>
  <si>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</si>
  <si>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</si>
  <si>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</si>
  <si>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</si>
  <si>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</si>
  <si>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</si>
  <si>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</si>
  <si>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</si>
  <si>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</si>
  <si>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</si>
  <si>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</si>
  <si>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</si>
  <si>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</si>
  <si>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</si>
  <si>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</si>
  <si>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</si>
  <si>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</si>
  <si>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</si>
  <si>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</si>
  <si>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</si>
  <si>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</si>
  <si>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</si>
  <si>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</si>
  <si>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</si>
  <si>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</si>
  <si>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</si>
  <si>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</si>
  <si>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</si>
  <si>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</si>
  <si>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</si>
  <si>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</si>
  <si>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</si>
  <si>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</si>
  <si>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</si>
  <si>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</si>
  <si>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</si>
  <si>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</si>
  <si>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</si>
  <si>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</si>
  <si>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</si>
  <si>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</si>
  <si>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</si>
  <si>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</si>
  <si>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</si>
  <si>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</si>
  <si>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</si>
  <si>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</si>
  <si>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</si>
  <si>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</si>
  <si>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</si>
  <si>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</si>
  <si>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</si>
  <si>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</si>
  <si>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</si>
  <si>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</si>
  <si>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</si>
  <si>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</si>
  <si>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</si>
  <si>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</si>
  <si>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</si>
  <si>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</si>
  <si>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</si>
  <si>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</si>
  <si>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</si>
  <si>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</si>
  <si>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</si>
  <si>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</si>
  <si>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</si>
  <si>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</si>
  <si>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</si>
  <si>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</si>
  <si>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</si>
  <si>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</si>
  <si>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</si>
  <si>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</si>
  <si>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</si>
  <si>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</si>
  <si>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</si>
  <si>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</si>
  <si>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</si>
  <si>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</si>
  <si>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</si>
  <si>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</si>
  <si>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</si>
  <si>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</si>
  <si>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</si>
  <si>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</si>
  <si>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</si>
  <si>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</si>
  <si>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</si>
  <si>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</si>
  <si>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</si>
  <si>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</si>
  <si>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</si>
  <si>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</si>
  <si>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</si>
  <si>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</si>
  <si>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</si>
  <si>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</si>
  <si>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</si>
  <si>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</si>
  <si>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</si>
  <si>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</si>
  <si>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</si>
  <si>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</si>
  <si>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</si>
  <si>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</si>
  <si>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</si>
  <si>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</si>
  <si>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</si>
  <si>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</si>
  <si>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</si>
  <si>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</si>
  <si>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</si>
  <si>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</si>
  <si>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</si>
  <si>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</si>
  <si>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</si>
  <si>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</si>
  <si>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</si>
  <si>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</si>
  <si>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</si>
  <si>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</si>
  <si>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</si>
  <si>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</si>
  <si>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</si>
  <si>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</si>
  <si>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</si>
  <si>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</si>
  <si>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</si>
  <si>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</si>
  <si>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</si>
  <si>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</si>
  <si>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</si>
  <si>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</si>
  <si>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</si>
  <si>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</si>
  <si>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</si>
  <si>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</si>
  <si>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</si>
  <si>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</si>
  <si>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</si>
  <si>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</si>
  <si>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</si>
  <si>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</si>
  <si>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</si>
  <si>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</si>
  <si>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</si>
  <si>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</si>
  <si>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</si>
  <si>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</si>
  <si>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</si>
  <si>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</si>
  <si>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</si>
  <si>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</si>
  <si>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</si>
  <si>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</si>
  <si>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</si>
  <si>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</si>
  <si>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</si>
  <si>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</si>
  <si>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</si>
  <si>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</si>
  <si>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</si>
  <si>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</si>
  <si>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</si>
  <si>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</si>
  <si>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</si>
  <si>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</si>
  <si>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</si>
  <si>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</si>
  <si>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</si>
  <si>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</si>
  <si>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</si>
  <si>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</si>
  <si>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</si>
  <si>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</si>
  <si>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</si>
  <si>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</si>
  <si>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</si>
  <si>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</si>
  <si>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</si>
  <si>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</si>
  <si>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</si>
  <si>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</si>
  <si>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</si>
  <si>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</si>
  <si>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</si>
  <si>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</si>
  <si>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</si>
  <si>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</si>
  <si>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</si>
  <si>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</si>
  <si>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</si>
  <si>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</si>
  <si>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</si>
  <si>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</si>
  <si>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</si>
  <si>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</si>
  <si>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</si>
  <si>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</si>
  <si>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</si>
  <si>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</si>
  <si>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</si>
  <si>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</si>
  <si>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</si>
  <si>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</si>
  <si>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</si>
  <si>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</si>
  <si>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</si>
  <si>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</si>
  <si>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</si>
  <si>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</si>
  <si>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</si>
  <si>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</si>
  <si>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</si>
  <si>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</si>
  <si>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</si>
  <si>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</si>
  <si>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</si>
  <si>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</si>
  <si>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</si>
  <si>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</si>
  <si>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</si>
  <si>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</si>
  <si>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</si>
  <si>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</si>
  <si>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</si>
  <si>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</si>
  <si>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</si>
  <si>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</si>
  <si>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</si>
  <si>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</si>
  <si>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</si>
  <si>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</si>
  <si>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</si>
  <si>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</si>
  <si>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</si>
  <si>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</si>
  <si>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</si>
  <si>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</si>
  <si>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</si>
  <si>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</si>
  <si>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</si>
  <si>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</si>
  <si>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</si>
  <si>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</si>
  <si>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</si>
  <si>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</si>
  <si>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</si>
  <si>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</si>
  <si>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</si>
  <si>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</si>
  <si>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</si>
  <si>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</si>
  <si>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</si>
  <si>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</si>
  <si>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</si>
  <si>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</si>
  <si>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</si>
  <si>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</si>
  <si>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</si>
  <si>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</si>
  <si>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</si>
  <si>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</si>
  <si>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</si>
  <si>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</si>
  <si>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</si>
  <si>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</si>
  <si>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</si>
  <si>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</si>
  <si>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</si>
  <si>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</si>
  <si>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</si>
  <si>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</si>
  <si>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</si>
  <si>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</si>
  <si>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</si>
  <si>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</si>
  <si>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</si>
  <si>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</si>
  <si>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</si>
  <si>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</si>
  <si>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</si>
  <si>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</si>
  <si>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</si>
  <si>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</si>
  <si>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</si>
  <si>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</si>
  <si>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</si>
  <si>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</si>
  <si>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</si>
  <si>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</si>
  <si>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</si>
  <si>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</si>
  <si>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</si>
  <si>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</si>
  <si>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</si>
  <si>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</si>
  <si>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</si>
  <si>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</si>
  <si>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</si>
  <si>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</si>
  <si>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</si>
  <si>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</si>
  <si>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</si>
  <si>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</si>
  <si>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</si>
  <si>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</si>
  <si>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</si>
  <si>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</si>
  <si>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</si>
  <si>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</si>
  <si>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</si>
  <si>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</si>
  <si>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</si>
  <si>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</si>
  <si>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</si>
  <si>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</si>
  <si>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</si>
  <si>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</si>
  <si>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</si>
  <si>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</si>
  <si>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</si>
  <si>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</si>
  <si>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</si>
  <si>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</si>
  <si>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</si>
  <si>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</si>
  <si>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</si>
  <si>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</si>
  <si>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</si>
  <si>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</si>
  <si>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</si>
  <si>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</si>
  <si>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</si>
  <si>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</si>
  <si>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</si>
  <si>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</si>
  <si>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</si>
  <si>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</si>
  <si>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</si>
  <si>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</si>
  <si>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</si>
  <si>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</si>
  <si>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</si>
  <si>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</si>
  <si>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</si>
  <si>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</si>
  <si>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</si>
  <si>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</si>
  <si>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</si>
  <si>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</si>
  <si>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</si>
  <si>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</si>
  <si>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</si>
  <si>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</si>
  <si>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</si>
  <si>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</si>
  <si>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</si>
  <si>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</si>
  <si>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</si>
  <si>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</si>
  <si>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</si>
  <si>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</si>
  <si>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</si>
  <si>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</si>
  <si>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</si>
  <si>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</si>
  <si>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</si>
  <si>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</si>
  <si>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</si>
  <si>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</si>
  <si>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</si>
  <si>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</si>
  <si>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</si>
  <si>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</si>
  <si>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</si>
  <si>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</si>
  <si>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</si>
  <si>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</si>
  <si>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</si>
  <si>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</si>
  <si>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</si>
  <si>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</si>
  <si>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</si>
  <si>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</si>
  <si>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</si>
  <si>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</si>
  <si>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</si>
  <si>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</si>
  <si>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</si>
  <si>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</si>
  <si>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</si>
  <si>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</si>
  <si>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</si>
  <si>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</si>
  <si>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</si>
  <si>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</si>
  <si>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</si>
  <si>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</si>
  <si>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</si>
  <si>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</si>
  <si>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</si>
  <si>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</si>
  <si>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</si>
  <si>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</si>
  <si>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</si>
  <si>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</si>
  <si>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</si>
  <si>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</si>
  <si>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</si>
  <si>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</si>
  <si>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</si>
  <si>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</si>
  <si>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</si>
  <si>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</si>
  <si>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</si>
  <si>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</si>
  <si>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</si>
  <si>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</si>
  <si>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</si>
  <si>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</si>
  <si>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</si>
  <si>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</si>
  <si>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</si>
  <si>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</si>
  <si>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</si>
  <si>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</si>
  <si>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</si>
  <si>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</si>
  <si>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</si>
  <si>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</si>
  <si>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</si>
  <si>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</si>
  <si>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</si>
  <si>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</si>
  <si>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</si>
  <si>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</si>
  <si>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</si>
  <si>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</si>
  <si>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</si>
  <si>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</si>
  <si>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</si>
  <si>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</si>
  <si>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</si>
  <si>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</si>
  <si>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</si>
  <si>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</si>
  <si>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</si>
  <si>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</si>
  <si>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</si>
  <si>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</si>
  <si>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</si>
  <si>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</si>
  <si>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</si>
  <si>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</si>
  <si>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</si>
  <si>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</si>
  <si>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</si>
  <si>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</si>
  <si>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</si>
  <si>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</si>
  <si>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</si>
  <si>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</si>
  <si>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</si>
  <si>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</si>
  <si>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</si>
  <si>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</si>
  <si>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</si>
  <si>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</si>
  <si>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</si>
  <si>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</si>
  <si>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</si>
  <si>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</si>
  <si>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</si>
  <si>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</si>
  <si>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</si>
  <si>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</si>
  <si>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</si>
  <si>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</si>
  <si>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</si>
  <si>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</si>
  <si>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</si>
  <si>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</si>
  <si>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</si>
  <si>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</si>
  <si>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</si>
  <si>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</si>
  <si>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</si>
  <si>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</si>
  <si>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</si>
  <si>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</si>
  <si>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</si>
  <si>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</si>
  <si>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</si>
  <si>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</si>
  <si>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</si>
  <si>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</si>
  <si>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</si>
  <si>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</si>
  <si>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</si>
  <si>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</si>
  <si>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</si>
  <si>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</si>
  <si>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</si>
  <si>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</si>
  <si>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</si>
  <si>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</si>
  <si>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</si>
  <si>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</si>
  <si>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</si>
  <si>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</si>
  <si>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</si>
  <si>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</si>
  <si>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</si>
  <si>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</si>
  <si>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</si>
  <si>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</si>
  <si>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</si>
  <si>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</si>
  <si>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</si>
  <si>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</si>
  <si>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</si>
  <si>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</si>
  <si>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</si>
  <si>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</si>
  <si>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</si>
  <si>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</si>
  <si>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</si>
  <si>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</si>
  <si>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</si>
  <si>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</si>
  <si>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</si>
  <si>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</si>
  <si>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</si>
  <si>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</si>
  <si>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</si>
  <si>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</si>
  <si>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</si>
  <si>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</si>
  <si>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</si>
  <si>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</si>
  <si>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</si>
  <si>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</si>
  <si>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</si>
  <si>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</si>
  <si>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</si>
  <si>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</si>
  <si>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</si>
  <si>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</si>
  <si>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</si>
  <si>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</si>
  <si>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</si>
  <si>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</si>
  <si>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</si>
  <si>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</si>
  <si>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</si>
  <si>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</si>
  <si>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</si>
  <si>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</si>
  <si>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</si>
  <si>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</si>
  <si>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</si>
  <si>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</si>
  <si>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</si>
  <si>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</si>
  <si>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</si>
  <si>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</si>
  <si>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</si>
  <si>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</si>
  <si>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</si>
  <si>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</si>
  <si>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</si>
  <si>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</si>
  <si>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</si>
  <si>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</si>
  <si>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</si>
  <si>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</si>
  <si>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</si>
  <si>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</si>
  <si>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</si>
  <si>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</si>
  <si>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</si>
  <si>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</si>
  <si>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</si>
  <si>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</si>
  <si>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</si>
  <si>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</si>
  <si>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</si>
  <si>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</si>
  <si>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</si>
  <si>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</si>
  <si>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</si>
  <si>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</si>
  <si>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</si>
  <si>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</si>
  <si>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</si>
  <si>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</si>
  <si>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</si>
  <si>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</si>
  <si>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</si>
  <si>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</si>
  <si>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</si>
  <si>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</si>
  <si>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</si>
  <si>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</si>
  <si>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</si>
  <si>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</si>
  <si>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</si>
  <si>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</si>
  <si>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</si>
  <si>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</si>
  <si>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</si>
  <si>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</si>
  <si>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</si>
  <si>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</si>
  <si>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</si>
  <si>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</si>
  <si>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</si>
  <si>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</si>
  <si>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</si>
  <si>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</si>
  <si>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</si>
  <si>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</si>
  <si>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</si>
  <si>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</si>
  <si>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</si>
  <si>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</si>
  <si>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</si>
  <si>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</si>
  <si>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</si>
  <si>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</si>
  <si>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</si>
  <si>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</si>
  <si>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</si>
  <si>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</si>
  <si>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</si>
  <si>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</si>
  <si>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</si>
  <si>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</si>
  <si>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</si>
  <si>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</si>
  <si>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</si>
  <si>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</si>
  <si>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</si>
  <si>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</si>
  <si>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</si>
  <si>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</si>
  <si>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</si>
  <si>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</si>
  <si>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</si>
  <si>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</si>
  <si>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</si>
  <si>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</si>
  <si>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</si>
  <si>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</si>
  <si>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</si>
  <si>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</si>
  <si>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</si>
  <si>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</si>
  <si>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</si>
  <si>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</si>
  <si>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</si>
  <si>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</si>
  <si>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</si>
  <si>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</si>
  <si>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</si>
  <si>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</si>
  <si>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</si>
  <si>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</si>
  <si>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</si>
  <si>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</si>
  <si>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</si>
  <si>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</si>
  <si>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</si>
  <si>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</si>
  <si>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</si>
  <si>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</si>
  <si>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</si>
  <si>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</si>
  <si>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</si>
  <si>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</si>
  <si>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</si>
  <si>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</si>
  <si>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</si>
  <si>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</si>
  <si>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</si>
  <si>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</si>
  <si>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</si>
  <si>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</si>
  <si>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</si>
  <si>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</si>
  <si>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</si>
  <si>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</si>
  <si>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</si>
  <si>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</si>
  <si>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</si>
  <si>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</si>
  <si>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</si>
  <si>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</si>
  <si>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</si>
  <si>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</si>
  <si>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</si>
  <si>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</si>
  <si>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</si>
  <si>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</si>
  <si>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</si>
  <si>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</si>
  <si>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</si>
  <si>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</si>
  <si>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</si>
  <si>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</si>
  <si>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</si>
  <si>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</si>
  <si>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</si>
  <si>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</si>
  <si>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</si>
  <si>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</si>
  <si>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</si>
  <si>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</si>
  <si>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</si>
  <si>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</si>
  <si>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</si>
  <si>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</si>
  <si>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</si>
  <si>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</si>
  <si>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</si>
  <si>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</si>
  <si>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</si>
  <si>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</si>
  <si>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</si>
  <si>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</si>
  <si>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</si>
  <si>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</si>
  <si>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</si>
  <si>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</si>
  <si>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</si>
  <si>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</si>
  <si>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</si>
  <si>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</si>
  <si>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</si>
  <si>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</si>
  <si>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</si>
  <si>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</si>
  <si>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</si>
  <si>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</si>
  <si>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</si>
  <si>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</si>
  <si>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</si>
  <si>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</si>
  <si>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</si>
  <si>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</si>
  <si>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</si>
  <si>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</si>
  <si>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</si>
  <si>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</si>
  <si>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</si>
  <si>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</si>
  <si>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</si>
  <si>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</si>
  <si>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</si>
  <si>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</si>
  <si>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</si>
  <si>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</si>
  <si>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</si>
  <si>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</si>
  <si>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</si>
  <si>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</si>
  <si>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</si>
  <si>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</si>
  <si>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</si>
  <si>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</si>
  <si>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</si>
  <si>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</si>
  <si>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</si>
  <si>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</si>
  <si>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</si>
  <si>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</si>
  <si>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</si>
  <si>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</si>
  <si>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</si>
  <si>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</si>
  <si>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</si>
  <si>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</si>
  <si>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</si>
  <si>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</si>
  <si>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</si>
  <si>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</si>
  <si>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</si>
  <si>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</si>
  <si>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</si>
  <si>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</si>
  <si>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</si>
  <si>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</si>
  <si>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</si>
  <si>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</si>
  <si>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</si>
  <si>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</si>
  <si>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</si>
  <si>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</si>
  <si>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</si>
  <si>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</si>
  <si>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</si>
  <si>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</si>
  <si>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</si>
  <si>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</si>
  <si>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</si>
  <si>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</si>
  <si>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</si>
  <si>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</si>
  <si>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</si>
  <si>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</si>
  <si>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</si>
  <si>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</si>
  <si>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</si>
  <si>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</si>
  <si>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</si>
  <si>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</si>
  <si>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</si>
  <si>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</si>
  <si>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</si>
  <si>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</si>
  <si>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</si>
  <si>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</si>
  <si>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</si>
  <si>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</si>
  <si>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</si>
  <si>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</si>
  <si>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</si>
  <si>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</si>
  <si>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</si>
  <si>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</si>
  <si>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</si>
  <si>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</si>
  <si>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</si>
  <si>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</si>
  <si>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</si>
  <si>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</si>
  <si>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</si>
  <si>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</si>
  <si>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</si>
  <si>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</si>
  <si>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</si>
  <si>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</si>
  <si>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</si>
  <si>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</si>
  <si>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</si>
  <si>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</si>
  <si>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</si>
  <si>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</si>
  <si>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</si>
  <si>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</si>
  <si>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</si>
  <si>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</si>
  <si>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</si>
  <si>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</si>
  <si>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</si>
  <si>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</si>
  <si>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</si>
  <si>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</si>
  <si>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</si>
  <si>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</si>
  <si>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</si>
  <si>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</si>
  <si>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</si>
  <si>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</si>
  <si>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</si>
  <si>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</si>
  <si>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</si>
  <si>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</si>
  <si>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</si>
  <si>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</si>
  <si>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</si>
  <si>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</si>
  <si>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</si>
  <si>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</si>
  <si>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</si>
  <si>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</si>
  <si>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</si>
  <si>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</si>
  <si>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</si>
  <si>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</si>
  <si>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</si>
  <si>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</si>
  <si>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</si>
  <si>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</si>
  <si>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</si>
  <si>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</si>
  <si>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</si>
  <si>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</si>
  <si>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</si>
  <si>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</si>
  <si>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</si>
  <si>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</si>
  <si>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</si>
  <si>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</si>
  <si>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</si>
  <si>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</si>
  <si>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</si>
  <si>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</si>
  <si>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</si>
  <si>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</si>
  <si>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</si>
  <si>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</si>
  <si>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</si>
  <si>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</si>
  <si>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</si>
  <si>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</si>
  <si>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</si>
  <si>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</si>
  <si>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</si>
  <si>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</si>
  <si>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</si>
  <si>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</si>
  <si>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</si>
  <si>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</si>
  <si>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</si>
  <si>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</si>
  <si>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</si>
  <si>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</si>
  <si>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</si>
  <si>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</si>
  <si>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</si>
  <si>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</si>
  <si>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</si>
  <si>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</si>
  <si>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</si>
  <si>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</si>
  <si>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</si>
  <si>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</si>
  <si>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</si>
  <si>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</si>
  <si>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</si>
  <si>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</si>
  <si>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</si>
  <si>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</si>
  <si>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</si>
  <si>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</si>
  <si>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</si>
  <si>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</si>
  <si>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</si>
  <si>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</si>
  <si>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</si>
  <si>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</si>
  <si>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</si>
  <si>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</si>
  <si>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</si>
  <si>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</si>
  <si>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</si>
  <si>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</si>
  <si>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</si>
  <si>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</si>
  <si>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</si>
  <si>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</si>
  <si>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</si>
  <si>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</si>
  <si>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</si>
  <si>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</si>
  <si>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</si>
  <si>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</si>
  <si>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</si>
  <si>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</si>
  <si>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</si>
  <si>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</si>
  <si>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</si>
  <si>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</si>
  <si>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</si>
  <si>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</si>
  <si>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</si>
  <si>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</si>
  <si>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</si>
  <si>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</si>
  <si>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</si>
  <si>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</si>
  <si>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</si>
  <si>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</si>
  <si>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</si>
  <si>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</si>
  <si>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</si>
  <si>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</si>
  <si>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</si>
  <si>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</si>
  <si>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</si>
  <si>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</si>
  <si>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</si>
  <si>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</si>
  <si>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</si>
  <si>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</si>
  <si>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</si>
  <si>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</si>
  <si>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</si>
  <si>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</si>
  <si>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</si>
  <si>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</si>
  <si>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</si>
  <si>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</si>
  <si>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</si>
  <si>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</si>
  <si>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</si>
  <si>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</si>
  <si>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</si>
  <si>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</si>
  <si>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</si>
  <si>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</si>
  <si>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</si>
  <si>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</si>
  <si>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</si>
  <si>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</si>
  <si>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</si>
  <si>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</si>
  <si>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</si>
  <si>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</si>
  <si>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</si>
  <si>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</si>
  <si>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</si>
  <si>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</si>
  <si>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</si>
  <si>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</si>
  <si>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</si>
  <si>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</si>
  <si>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</si>
  <si>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</si>
  <si>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</si>
  <si>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</si>
  <si>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</si>
  <si>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</si>
  <si>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</si>
  <si>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</si>
  <si>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</si>
  <si>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</si>
  <si>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</si>
  <si>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</si>
  <si>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</si>
  <si>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</si>
  <si>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</si>
  <si>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</si>
  <si>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</si>
  <si>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</si>
  <si>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</si>
  <si>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</si>
  <si>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</si>
  <si>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</si>
  <si>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</si>
  <si>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</si>
  <si>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</si>
  <si>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</si>
  <si>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</si>
  <si>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</si>
  <si>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</si>
  <si>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</si>
  <si>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</si>
  <si>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</si>
  <si>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</si>
  <si>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</si>
  <si>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</si>
  <si>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</si>
  <si>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</si>
  <si>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</si>
  <si>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</si>
  <si>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</si>
  <si>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</si>
  <si>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</si>
  <si>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</si>
  <si>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</si>
  <si>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</si>
  <si>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</si>
  <si>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</si>
  <si>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</si>
  <si>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</si>
  <si>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</si>
  <si>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</si>
  <si>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</si>
  <si>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</si>
  <si>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</si>
  <si>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</si>
  <si>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</si>
  <si>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</si>
  <si>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</si>
  <si>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</si>
  <si>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</si>
  <si>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</si>
  <si>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</si>
  <si>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</si>
  <si>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</si>
  <si>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</si>
  <si>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</si>
  <si>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</si>
  <si>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</si>
  <si>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</si>
  <si>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</si>
  <si>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</si>
  <si>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</si>
  <si>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</si>
  <si>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</si>
  <si>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</si>
  <si>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</si>
  <si>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</si>
  <si>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</si>
  <si>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</si>
  <si>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</si>
  <si>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</si>
  <si>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</si>
  <si>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</si>
  <si>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</si>
  <si>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</si>
  <si>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</si>
  <si>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</si>
  <si>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</si>
  <si>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</si>
  <si>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</si>
  <si>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</si>
  <si>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</si>
  <si>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</si>
  <si>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</si>
  <si>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</si>
  <si>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</si>
  <si>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</si>
  <si>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</si>
  <si>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</si>
  <si>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</si>
  <si>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</si>
  <si>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</si>
  <si>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</si>
  <si>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</si>
  <si>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</si>
  <si>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</si>
  <si>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</si>
  <si>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</si>
  <si>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</si>
  <si>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</si>
  <si>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</si>
  <si>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</si>
  <si>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</si>
  <si>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</si>
  <si>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</si>
  <si>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</si>
  <si>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</si>
  <si>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</si>
  <si>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</si>
  <si>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</si>
  <si>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</si>
  <si>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</si>
  <si>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</si>
  <si>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</si>
  <si>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</si>
  <si>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</si>
  <si>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</si>
  <si>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</si>
  <si>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</si>
  <si>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</si>
  <si>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</si>
  <si>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</si>
  <si>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</si>
  <si>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</si>
  <si>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</si>
  <si>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</si>
  <si>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</si>
  <si>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</si>
  <si>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</si>
  <si>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</si>
  <si>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</si>
  <si>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</si>
  <si>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</si>
  <si>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</si>
  <si>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</si>
  <si>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</si>
  <si>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</si>
  <si>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</si>
  <si>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</si>
  <si>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</si>
  <si>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</si>
  <si>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</si>
  <si>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</si>
  <si>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</si>
  <si>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</si>
  <si>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</si>
  <si>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</si>
  <si>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</si>
  <si>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</si>
  <si>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</si>
  <si>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</si>
  <si>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</si>
  <si>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</si>
  <si>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</si>
  <si>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</si>
  <si>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</si>
  <si>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</si>
  <si>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</si>
  <si>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</si>
  <si>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</si>
  <si>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</si>
  <si>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</si>
  <si>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</si>
  <si>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</si>
  <si>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</si>
  <si>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</si>
  <si>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</si>
  <si>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</si>
  <si>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</si>
  <si>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</si>
  <si>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</si>
  <si>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</si>
  <si>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</si>
  <si>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</si>
  <si>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</si>
  <si>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</si>
  <si>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</si>
  <si>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</si>
  <si>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</si>
  <si>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</si>
  <si>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</si>
  <si>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</si>
  <si>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</si>
  <si>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</si>
  <si>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</si>
  <si>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</si>
  <si>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</si>
  <si>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</si>
  <si>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</si>
  <si>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</si>
  <si>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</si>
  <si>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</si>
  <si>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</si>
  <si>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</si>
  <si>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</si>
  <si>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</si>
  <si>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</si>
  <si>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</si>
  <si>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</si>
  <si>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</si>
  <si>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</si>
  <si>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</si>
  <si>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</si>
  <si>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</si>
  <si>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</si>
  <si>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</si>
  <si>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</si>
  <si>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</si>
  <si>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</si>
  <si>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</si>
  <si>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</si>
  <si>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</si>
  <si>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</si>
  <si>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</si>
  <si>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</si>
  <si>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</si>
  <si>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</si>
  <si>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</si>
  <si>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</si>
  <si>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</si>
  <si>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</si>
  <si>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</si>
  <si>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</si>
  <si>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</si>
  <si>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</si>
  <si>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</si>
  <si>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</si>
  <si>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</si>
  <si>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</si>
  <si>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</si>
  <si>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</si>
  <si>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</si>
  <si>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</si>
  <si>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</si>
  <si>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</si>
  <si>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</si>
  <si>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</si>
  <si>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</si>
  <si>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</si>
  <si>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</si>
  <si>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</si>
  <si>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</si>
  <si>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</si>
  <si>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</si>
  <si>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</si>
  <si>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</si>
  <si>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</si>
  <si>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</si>
  <si>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</si>
  <si>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</si>
  <si>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</si>
  <si>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</si>
  <si>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</si>
  <si>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</si>
  <si>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</si>
  <si>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</si>
  <si>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</si>
  <si>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</si>
  <si>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</si>
  <si>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</si>
  <si>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</si>
  <si>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</si>
  <si>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</si>
  <si>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</si>
  <si>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</si>
  <si>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</si>
  <si>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</si>
  <si>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</si>
  <si>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</si>
  <si>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</si>
  <si>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</si>
  <si>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</si>
  <si>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</si>
  <si>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</si>
  <si>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</si>
  <si>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</si>
  <si>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</si>
  <si>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</si>
  <si>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</si>
  <si>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</si>
  <si>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</si>
  <si>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</si>
  <si>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</si>
  <si>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</si>
  <si>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</si>
  <si>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</si>
  <si>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</si>
  <si>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</si>
  <si>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</si>
  <si>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</si>
  <si>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</si>
  <si>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</si>
  <si>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</si>
  <si>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</si>
  <si>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</si>
  <si>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</si>
  <si>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</si>
  <si>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</si>
  <si>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</si>
  <si>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</si>
  <si>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</si>
  <si>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</si>
  <si>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</si>
  <si>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</si>
  <si>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</si>
  <si>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</si>
  <si>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</si>
  <si>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</si>
  <si>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</si>
  <si>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</si>
  <si>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</si>
  <si>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</si>
  <si>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</si>
  <si>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</si>
  <si>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</si>
  <si>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</si>
  <si>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</si>
  <si>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</si>
  <si>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</si>
  <si>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</si>
  <si>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</si>
  <si>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</si>
  <si>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</si>
  <si>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</si>
  <si>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</si>
  <si>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</si>
  <si>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</si>
  <si>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</si>
  <si>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</si>
  <si>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</si>
  <si>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</si>
  <si>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</si>
  <si>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</si>
  <si>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</si>
  <si>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</si>
  <si>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</si>
  <si>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</si>
  <si>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</si>
  <si>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</si>
  <si>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</si>
  <si>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</si>
  <si>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</si>
  <si>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</si>
  <si>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</si>
  <si>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</si>
  <si>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</si>
  <si>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</si>
  <si>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</si>
  <si>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</si>
  <si>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</si>
  <si>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</si>
  <si>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</si>
  <si>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</si>
  <si>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</si>
  <si>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</si>
  <si>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</si>
  <si>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</si>
  <si>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</si>
  <si>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</si>
  <si>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</si>
  <si>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</si>
  <si>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</si>
  <si>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</si>
  <si>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</si>
  <si>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</si>
  <si>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</si>
  <si>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</si>
  <si>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</si>
  <si>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</si>
  <si>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</si>
  <si>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</si>
  <si>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</si>
  <si>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</si>
  <si>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</si>
  <si>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</si>
  <si>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</si>
  <si>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</si>
  <si>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</si>
  <si>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</si>
  <si>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</si>
  <si>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</si>
  <si>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</si>
  <si>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</si>
  <si>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</si>
  <si>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</si>
  <si>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</si>
  <si>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</si>
  <si>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</si>
  <si>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</si>
  <si>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</si>
  <si>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</si>
  <si>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</si>
  <si>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</si>
  <si>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</si>
  <si>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</si>
  <si>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</si>
  <si>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</si>
  <si>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</si>
  <si>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</si>
  <si>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</si>
  <si>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</si>
  <si>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</si>
  <si>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</si>
  <si>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</si>
  <si>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</si>
  <si>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</si>
  <si>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</si>
  <si>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</si>
  <si>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</si>
  <si>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</si>
  <si>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</si>
  <si>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</si>
  <si>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</si>
  <si>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</si>
  <si>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</si>
  <si>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</si>
  <si>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</si>
  <si>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</si>
  <si>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</si>
  <si>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</si>
  <si>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</si>
  <si>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</si>
  <si>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</si>
  <si>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</si>
  <si>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</si>
  <si>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</si>
  <si>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</si>
  <si>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</si>
  <si>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</si>
  <si>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</si>
  <si>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</si>
  <si>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</si>
  <si>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</si>
  <si>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</si>
  <si>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</si>
  <si>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</si>
  <si>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</si>
  <si>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</si>
  <si>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</si>
  <si>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</si>
  <si>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</si>
  <si>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</si>
  <si>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</si>
  <si>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</si>
  <si>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</si>
  <si>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</si>
  <si>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</si>
  <si>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</si>
  <si>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</si>
  <si>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</si>
  <si>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</si>
  <si>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</si>
  <si>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</si>
  <si>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</si>
  <si>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</si>
  <si>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</si>
  <si>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</si>
  <si>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</si>
  <si>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</si>
  <si>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</si>
  <si>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</si>
  <si>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</si>
  <si>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</si>
  <si>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</si>
  <si>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</si>
  <si>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</si>
  <si>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</si>
  <si>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</si>
  <si>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</si>
  <si>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</si>
  <si>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</si>
  <si>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</si>
  <si>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</si>
  <si>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</si>
  <si>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</si>
  <si>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</si>
  <si>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</si>
  <si>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</si>
  <si>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</si>
  <si>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</si>
  <si>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</si>
  <si>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</si>
  <si>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</si>
  <si>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</si>
  <si>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</si>
  <si>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</si>
  <si>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</si>
  <si>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</si>
  <si>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</si>
  <si>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</si>
  <si>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</si>
  <si>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</si>
  <si>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</si>
  <si>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</si>
  <si>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</si>
  <si>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</si>
  <si>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</si>
  <si>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</si>
  <si>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</si>
  <si>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</si>
  <si>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</si>
  <si>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</si>
  <si>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</si>
  <si>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</si>
  <si>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</si>
  <si>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</si>
  <si>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</si>
  <si>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</si>
  <si>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</si>
  <si>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</si>
  <si>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</si>
  <si>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</si>
  <si>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</si>
  <si>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</si>
  <si>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</si>
  <si>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</si>
  <si>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</si>
  <si>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</si>
  <si>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</si>
  <si>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</si>
  <si>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</si>
  <si>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</si>
  <si>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</si>
  <si>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</si>
  <si>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</si>
  <si>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</si>
  <si>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</si>
  <si>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</si>
  <si>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</si>
  <si>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</si>
  <si>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</si>
  <si>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</si>
  <si>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</si>
  <si>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</si>
  <si>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</si>
  <si>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</si>
  <si>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</si>
  <si>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</si>
  <si>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</si>
  <si>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</si>
  <si>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</si>
  <si>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</si>
  <si>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</si>
  <si>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</si>
  <si>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</si>
  <si>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</si>
  <si>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</si>
  <si>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</si>
  <si>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</si>
  <si>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</si>
  <si>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</si>
  <si>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</si>
  <si>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</si>
  <si>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</si>
  <si>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</si>
  <si>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</si>
  <si>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</si>
  <si>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</si>
  <si>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</si>
  <si>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</si>
  <si>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</si>
  <si>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</si>
  <si>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</si>
  <si>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</si>
  <si>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</si>
  <si>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</si>
  <si>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</si>
  <si>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</si>
  <si>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</si>
  <si>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</si>
  <si>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</si>
  <si>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</si>
  <si>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</si>
  <si>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</si>
  <si>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</si>
  <si>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</si>
  <si>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</si>
  <si>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</si>
  <si>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</si>
  <si>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</si>
  <si>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</si>
  <si>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</si>
  <si>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</si>
  <si>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</si>
  <si>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</si>
  <si>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</si>
  <si>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</si>
  <si>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</si>
  <si>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</si>
  <si>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</si>
  <si>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</si>
  <si>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</si>
  <si>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</si>
  <si>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</si>
  <si>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</si>
  <si>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</si>
  <si>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</si>
  <si>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</si>
  <si>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</si>
  <si>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</si>
  <si>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</si>
  <si>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</si>
  <si>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</si>
  <si>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</si>
  <si>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</si>
  <si>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</si>
  <si>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</si>
  <si>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</si>
  <si>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</si>
  <si>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</si>
  <si>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</si>
  <si>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</si>
  <si>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</si>
  <si>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</si>
  <si>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</si>
  <si>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</si>
  <si>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</si>
  <si>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</si>
  <si>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</si>
  <si>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</si>
  <si>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</si>
  <si>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</si>
  <si>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</si>
  <si>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</si>
  <si>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</si>
  <si>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</si>
  <si>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</si>
  <si>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</si>
  <si>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</si>
  <si>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</si>
  <si>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</si>
  <si>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</si>
  <si>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</si>
  <si>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</si>
  <si>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</si>
  <si>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</si>
  <si>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</si>
  <si>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</si>
  <si>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</si>
  <si>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</si>
  <si>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</si>
  <si>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</si>
  <si>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</si>
  <si>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</si>
  <si>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</si>
  <si>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</si>
  <si>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</si>
  <si>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</si>
  <si>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</si>
  <si>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</si>
  <si>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</si>
  <si>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</si>
  <si>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</si>
  <si>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</si>
  <si>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</si>
  <si>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</si>
  <si>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</si>
  <si>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</si>
  <si>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</si>
  <si>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</si>
  <si>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</si>
  <si>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</si>
  <si>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</si>
  <si>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</si>
  <si>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</si>
  <si>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</si>
  <si>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</si>
  <si>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</si>
  <si>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</si>
  <si>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</si>
  <si>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</si>
  <si>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</si>
  <si>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</si>
  <si>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</si>
  <si>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</si>
  <si>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</si>
  <si>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</si>
  <si>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</si>
  <si>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</si>
  <si>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</si>
  <si>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</si>
  <si>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</si>
  <si>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</si>
  <si>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</si>
  <si>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</si>
  <si>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</si>
  <si>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</si>
  <si>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</si>
  <si>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</si>
  <si>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</si>
  <si>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</si>
  <si>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</si>
  <si>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</si>
  <si>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</si>
  <si>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</si>
  <si>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</si>
  <si>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</si>
  <si>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</si>
  <si>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</si>
  <si>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</si>
  <si>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</si>
  <si>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</si>
  <si>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</si>
  <si>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</si>
  <si>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</si>
  <si>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</si>
  <si>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</si>
  <si>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</si>
  <si>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</si>
  <si>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</si>
  <si>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</si>
  <si>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</si>
  <si>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</si>
  <si>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</si>
  <si>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</si>
  <si>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</si>
  <si>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</si>
  <si>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</si>
  <si>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</si>
  <si>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</si>
  <si>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</si>
  <si>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</si>
  <si>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</si>
  <si>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</si>
  <si>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</si>
  <si>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</si>
  <si>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</si>
  <si>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</si>
  <si>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</si>
  <si>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</si>
  <si>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</si>
  <si>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</si>
  <si>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</si>
  <si>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</si>
  <si>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</si>
  <si>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</si>
  <si>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</si>
  <si>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</si>
  <si>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</si>
  <si>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</si>
  <si>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</si>
  <si>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</si>
  <si>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</si>
  <si>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</si>
  <si>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</si>
  <si>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</si>
  <si>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</si>
  <si>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</si>
  <si>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</si>
  <si>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</si>
  <si>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</si>
  <si>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</si>
  <si>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</si>
  <si>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</si>
  <si>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</si>
  <si>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</si>
  <si>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</si>
  <si>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</si>
  <si>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</si>
  <si>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</si>
  <si>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</si>
  <si>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</si>
  <si>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</si>
  <si>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</si>
  <si>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</si>
  <si>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</si>
  <si>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</si>
  <si>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</si>
  <si>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</si>
  <si>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</si>
  <si>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</si>
  <si>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</si>
  <si>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</si>
  <si>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</si>
  <si>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</si>
  <si>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</si>
  <si>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</si>
  <si>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</si>
  <si>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</si>
  <si>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</si>
  <si>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</si>
  <si>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</si>
  <si>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</si>
  <si>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</si>
  <si>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</si>
  <si>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</si>
  <si>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</si>
  <si>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</si>
  <si>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</si>
  <si>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</si>
  <si>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</si>
  <si>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</si>
  <si>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</si>
  <si>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</si>
  <si>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</si>
  <si>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</si>
  <si>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</si>
  <si>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</si>
  <si>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</si>
  <si>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</si>
  <si>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</si>
  <si>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</si>
  <si>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</si>
  <si>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</si>
  <si>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</si>
  <si>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</si>
  <si>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</si>
  <si>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</si>
  <si>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</si>
  <si>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</si>
  <si>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</si>
  <si>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</si>
  <si>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</si>
  <si>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</si>
  <si>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</si>
  <si>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</si>
  <si>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</si>
  <si>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</si>
  <si>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</si>
  <si>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</si>
  <si>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</si>
  <si>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</si>
  <si>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</si>
  <si>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</si>
  <si>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</si>
  <si>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</si>
  <si>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</si>
  <si>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</si>
  <si>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</si>
  <si>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</si>
  <si>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</si>
  <si>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</si>
  <si>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</si>
  <si>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</si>
  <si>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</si>
  <si>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</si>
  <si>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</si>
  <si>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</si>
  <si>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</si>
  <si>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</si>
  <si>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</si>
  <si>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</si>
  <si>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</si>
  <si>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</si>
  <si>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</si>
  <si>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</si>
  <si>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</si>
  <si>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</si>
  <si>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</si>
  <si>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</si>
  <si>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</si>
  <si>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</si>
  <si>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</si>
  <si>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</si>
  <si>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</si>
  <si>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</si>
  <si>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</si>
  <si>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</si>
  <si>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</si>
  <si>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</si>
  <si>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</si>
  <si>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</si>
  <si>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</si>
  <si>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</si>
  <si>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</si>
  <si>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</si>
  <si>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</si>
  <si>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</si>
  <si>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</si>
  <si>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</si>
  <si>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</si>
  <si>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</si>
  <si>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</si>
  <si>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</si>
  <si>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</si>
  <si>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</si>
  <si>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</si>
  <si>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</si>
  <si>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</si>
  <si>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</si>
  <si>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</si>
  <si>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</si>
  <si>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</si>
  <si>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</si>
  <si>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</si>
  <si>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</si>
  <si>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</si>
  <si>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</si>
  <si>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</si>
  <si>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</si>
  <si>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</si>
  <si>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</si>
  <si>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</si>
  <si>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</si>
  <si>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</si>
  <si>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</si>
  <si>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</si>
  <si>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</si>
  <si>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</si>
  <si>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</si>
  <si>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</si>
  <si>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</si>
  <si>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</si>
  <si>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</si>
  <si>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</si>
  <si>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</si>
  <si>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</si>
  <si>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</si>
  <si>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</si>
  <si>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</si>
  <si>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</si>
  <si>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</si>
  <si>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</si>
  <si>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</si>
  <si>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</si>
  <si>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</si>
  <si>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</si>
  <si>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</si>
  <si>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</si>
  <si>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</si>
  <si>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</si>
  <si>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</si>
  <si>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</si>
  <si>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</si>
  <si>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</si>
  <si>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</si>
  <si>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</si>
  <si>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</si>
  <si>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</si>
  <si>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</si>
  <si>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</si>
  <si>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</si>
  <si>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</si>
  <si>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</si>
  <si>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</si>
  <si>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</si>
  <si>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</si>
  <si>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</si>
  <si>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</si>
  <si>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</si>
  <si>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</si>
  <si>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</si>
  <si>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</si>
  <si>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</si>
  <si>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</si>
  <si>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</si>
  <si>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</si>
  <si>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</si>
  <si>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</si>
  <si>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</si>
  <si>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</si>
  <si>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</si>
  <si>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</si>
  <si>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</si>
  <si>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</si>
  <si>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</si>
  <si>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</si>
  <si>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</si>
  <si>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</si>
  <si>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</si>
  <si>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</si>
  <si>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</si>
  <si>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</si>
  <si>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</si>
  <si>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</si>
  <si>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</si>
  <si>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</si>
  <si>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</si>
  <si>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</si>
  <si>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</si>
  <si>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</si>
  <si>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</si>
  <si>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</si>
  <si>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</si>
  <si>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</si>
  <si>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</si>
  <si>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</si>
  <si>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</si>
  <si>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</si>
  <si>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</si>
  <si>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</si>
  <si>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</si>
  <si>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</si>
  <si>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</si>
  <si>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</si>
  <si>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</si>
  <si>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</si>
  <si>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</si>
  <si>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</si>
  <si>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</si>
  <si>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</si>
  <si>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</si>
  <si>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</si>
  <si>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</si>
  <si>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</si>
  <si>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</si>
  <si>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</si>
  <si>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</si>
  <si>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</si>
  <si>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</si>
  <si>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</si>
  <si>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</si>
  <si>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</si>
  <si>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</si>
  <si>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</si>
  <si>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</si>
  <si>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</si>
  <si>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</si>
  <si>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</si>
  <si>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</si>
  <si>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</si>
  <si>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</si>
  <si>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</si>
  <si>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</si>
  <si>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</si>
  <si>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</si>
  <si>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</si>
  <si>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</si>
  <si>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</si>
  <si>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</si>
  <si>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</si>
  <si>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</si>
  <si>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</si>
  <si>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</si>
  <si>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</si>
  <si>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</si>
  <si>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</si>
  <si>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</si>
  <si>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</si>
  <si>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</si>
  <si>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</si>
  <si>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</si>
  <si>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</si>
  <si>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</si>
  <si>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</si>
  <si>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</si>
  <si>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</si>
  <si>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</si>
  <si>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</si>
  <si>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</si>
  <si>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</si>
  <si>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</si>
  <si>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</si>
  <si>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</si>
  <si>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</si>
  <si>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</si>
  <si>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</si>
  <si>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</si>
  <si>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</si>
  <si>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</si>
  <si>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</si>
  <si>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</si>
  <si>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</si>
  <si>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</si>
  <si>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</si>
  <si>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</si>
  <si>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</si>
  <si>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</si>
  <si>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</si>
  <si>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</si>
  <si>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</si>
  <si>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</si>
  <si>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</si>
  <si>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</si>
  <si>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</si>
  <si>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</si>
  <si>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</si>
  <si>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</si>
  <si>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</si>
  <si>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</si>
  <si>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</si>
  <si>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</si>
  <si>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</si>
  <si>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</si>
  <si>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</si>
  <si>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</si>
  <si>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</si>
  <si>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</si>
  <si>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</si>
  <si>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</si>
  <si>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</si>
  <si>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</si>
  <si>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</si>
  <si>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</si>
  <si>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</si>
  <si>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</si>
  <si>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</si>
  <si>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</si>
  <si>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</si>
  <si>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</si>
  <si>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</si>
  <si>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</si>
  <si>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</si>
  <si>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</si>
  <si>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</si>
  <si>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</si>
  <si>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</si>
  <si>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</si>
  <si>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</si>
  <si>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</si>
  <si>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</si>
  <si>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</si>
  <si>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</si>
  <si>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</si>
  <si>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</si>
  <si>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</si>
  <si>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</si>
  <si>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</si>
  <si>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</si>
  <si>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</si>
  <si>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</si>
  <si>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</si>
  <si>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</si>
  <si>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</si>
  <si>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</si>
  <si>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</si>
  <si>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</si>
  <si>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</si>
  <si>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</si>
  <si>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</si>
  <si>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</si>
  <si>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</si>
  <si>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</si>
  <si>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</si>
  <si>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</si>
  <si>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</si>
  <si>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</si>
  <si>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</si>
  <si>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</si>
  <si>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</si>
  <si>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</si>
  <si>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</si>
  <si>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</si>
  <si>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</si>
  <si>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</si>
  <si>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</si>
  <si>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</si>
  <si>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</si>
  <si>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</si>
  <si>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</si>
  <si>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</si>
  <si>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</si>
  <si>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</si>
  <si>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</si>
  <si>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</si>
  <si>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</si>
  <si>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</si>
  <si>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</si>
  <si>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</si>
  <si>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</si>
  <si>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</si>
  <si>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</si>
  <si>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</si>
  <si>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</si>
  <si>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</si>
  <si>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</si>
  <si>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</si>
  <si>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</si>
  <si>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</si>
  <si>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</si>
  <si>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</si>
  <si>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</si>
  <si>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</si>
  <si>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</si>
  <si>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</si>
  <si>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</si>
  <si>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</si>
  <si>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</si>
  <si>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</si>
  <si>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</si>
  <si>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</si>
  <si>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</si>
  <si>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</si>
  <si>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</si>
  <si>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</si>
  <si>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</si>
  <si>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</si>
  <si>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</si>
  <si>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</si>
  <si>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</si>
  <si>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</si>
  <si>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</si>
  <si>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</si>
  <si>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</si>
  <si>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</si>
  <si>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</si>
  <si>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</si>
  <si>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</si>
  <si>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</si>
  <si>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</si>
  <si>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</si>
  <si>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</si>
  <si>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</si>
  <si>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</si>
  <si>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</si>
  <si>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</si>
  <si>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</si>
  <si>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</si>
  <si>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</si>
  <si>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</si>
  <si>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</si>
  <si>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</si>
  <si>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</si>
  <si>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</si>
  <si>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</si>
  <si>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</si>
  <si>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</si>
  <si>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</si>
  <si>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</si>
  <si>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</si>
  <si>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</si>
  <si>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</si>
  <si>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</si>
  <si>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</si>
  <si>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</si>
  <si>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</si>
  <si>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</si>
  <si>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</si>
  <si>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</si>
  <si>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</si>
  <si>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</si>
  <si>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</si>
  <si>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</si>
  <si>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</si>
  <si>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</si>
  <si>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</si>
  <si>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</si>
  <si>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</si>
  <si>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</si>
  <si>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</si>
  <si>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</si>
  <si>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</si>
  <si>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</si>
  <si>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</si>
  <si>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</si>
  <si>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</si>
  <si>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</si>
  <si>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</si>
  <si>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</si>
  <si>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</si>
  <si>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</si>
  <si>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</si>
  <si>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</si>
  <si>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</si>
  <si>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</si>
  <si>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</si>
  <si>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</si>
  <si>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</si>
  <si>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</si>
  <si>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</si>
  <si>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</si>
  <si>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</si>
  <si>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</si>
  <si>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</si>
  <si>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</si>
  <si>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</si>
  <si>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</si>
  <si>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</si>
  <si>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</si>
  <si>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</si>
  <si>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</si>
  <si>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</si>
  <si>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</si>
  <si>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</si>
  <si>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</si>
  <si>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</si>
  <si>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</si>
  <si>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</si>
  <si>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</si>
  <si>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</si>
  <si>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</si>
  <si>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</si>
  <si>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</si>
  <si>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</si>
  <si>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</si>
  <si>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</si>
  <si>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</si>
  <si>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</si>
  <si>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</si>
  <si>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</si>
  <si>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</si>
  <si>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</si>
  <si>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</si>
  <si>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</si>
  <si>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</si>
  <si>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</si>
  <si>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</si>
  <si>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</si>
  <si>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</si>
  <si>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</si>
  <si>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</si>
  <si>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</si>
  <si>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</si>
  <si>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</si>
  <si>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</si>
  <si>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</si>
  <si>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</si>
  <si>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</si>
  <si>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</si>
  <si>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</si>
  <si>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</si>
  <si>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</si>
  <si>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</si>
  <si>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</si>
  <si>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</si>
  <si>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</si>
  <si>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</si>
  <si>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</si>
  <si>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</si>
  <si>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</si>
  <si>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</si>
  <si>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</si>
  <si>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</si>
  <si>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</si>
  <si>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</si>
  <si>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</si>
  <si>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</si>
  <si>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</si>
  <si>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</si>
  <si>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</si>
  <si>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</si>
  <si>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</si>
  <si>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</si>
  <si>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</si>
  <si>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</si>
  <si>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</si>
  <si>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</si>
  <si>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</si>
  <si>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</si>
  <si>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</si>
  <si>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</si>
  <si>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</si>
  <si>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</si>
  <si>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</si>
  <si>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</si>
  <si>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</si>
  <si>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</si>
  <si>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</si>
  <si>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</si>
  <si>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</si>
  <si>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</si>
  <si>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</si>
  <si>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</si>
  <si>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</si>
  <si>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</si>
  <si>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</si>
  <si>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</si>
  <si>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</si>
  <si>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</si>
  <si>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</si>
  <si>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</si>
  <si>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</si>
  <si>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</si>
  <si>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</si>
  <si>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</si>
  <si>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</si>
  <si>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</si>
  <si>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</si>
  <si>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</si>
  <si>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</si>
  <si>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</si>
  <si>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</si>
  <si>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</si>
  <si>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</si>
  <si>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</si>
  <si>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</si>
  <si>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</si>
  <si>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</si>
  <si>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</si>
  <si>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</si>
  <si>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</si>
  <si>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</si>
  <si>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</si>
  <si>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</si>
  <si>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</si>
  <si>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</si>
  <si>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</si>
  <si>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</si>
  <si>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</si>
  <si>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</si>
  <si>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</si>
  <si>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</si>
  <si>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</si>
  <si>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</si>
  <si>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</si>
  <si>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</si>
  <si>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</si>
  <si>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</si>
  <si>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</si>
  <si>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</si>
  <si>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</si>
  <si>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</si>
  <si>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</si>
  <si>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</si>
  <si>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</si>
  <si>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</si>
  <si>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</si>
  <si>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</si>
  <si>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</si>
  <si>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</si>
  <si>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</si>
  <si>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</si>
  <si>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</si>
  <si>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</si>
  <si>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</si>
  <si>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</si>
  <si>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</si>
  <si>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</si>
  <si>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</si>
  <si>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</si>
  <si>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</si>
  <si>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</si>
  <si>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</si>
  <si>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</si>
  <si>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</si>
  <si>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</si>
  <si>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</si>
  <si>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</si>
  <si>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</si>
  <si>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</si>
  <si>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</si>
  <si>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</si>
  <si>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</si>
  <si>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</si>
  <si>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</si>
  <si>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</si>
  <si>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</si>
  <si>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</si>
  <si>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</si>
  <si>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</si>
  <si>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</si>
  <si>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</si>
  <si>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</si>
  <si>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</si>
  <si>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</si>
  <si>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</si>
  <si>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</si>
  <si>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</si>
  <si>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</si>
  <si>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</si>
  <si>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</si>
  <si>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</si>
  <si>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</si>
  <si>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</si>
  <si>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</si>
  <si>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</si>
  <si>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</si>
  <si>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</si>
  <si>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</si>
  <si>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</si>
  <si>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</si>
  <si>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</si>
  <si>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</si>
  <si>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</si>
  <si>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</si>
  <si>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</si>
  <si>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</si>
  <si>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</si>
  <si>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</si>
  <si>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</si>
  <si>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</si>
  <si>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</si>
  <si>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</si>
  <si>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</si>
  <si>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</si>
  <si>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</si>
  <si>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</si>
  <si>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</si>
  <si>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</si>
  <si>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</si>
  <si>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</si>
  <si>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</si>
  <si>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</si>
  <si>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</si>
  <si>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</si>
  <si>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</si>
  <si>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</si>
  <si>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</si>
  <si>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</si>
  <si>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</si>
  <si>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</si>
  <si>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</si>
  <si>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</si>
  <si>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</si>
  <si>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</si>
  <si>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</si>
  <si>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</si>
  <si>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</si>
  <si>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</si>
  <si>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</si>
  <si>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</si>
  <si>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</si>
  <si>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</si>
  <si>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</si>
  <si>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</si>
  <si>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</si>
  <si>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</si>
  <si>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</si>
  <si>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</si>
  <si>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</si>
  <si>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</si>
  <si>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</si>
  <si>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</si>
  <si>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</si>
  <si>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</si>
  <si>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</si>
  <si>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</si>
  <si>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</si>
  <si>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</si>
  <si>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</si>
  <si>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</si>
  <si>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</si>
  <si>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</si>
  <si>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</si>
  <si>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</si>
  <si>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</si>
  <si>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</si>
  <si>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</si>
  <si>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</si>
  <si>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</si>
  <si>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</si>
  <si>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</si>
  <si>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</si>
  <si>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</si>
  <si>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</si>
  <si>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</si>
  <si>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</si>
  <si>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</si>
  <si>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</si>
  <si>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</si>
  <si>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</si>
  <si>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</si>
  <si>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</si>
  <si>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</si>
  <si>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</si>
  <si>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</si>
  <si>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</si>
  <si>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</si>
  <si>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</si>
  <si>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</si>
  <si>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</si>
  <si>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</si>
  <si>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</si>
  <si>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</si>
  <si>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</si>
  <si>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</si>
  <si>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</si>
  <si>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</si>
  <si>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</si>
  <si>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</si>
  <si>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</si>
  <si>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</si>
  <si>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</si>
  <si>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</si>
  <si>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</si>
  <si>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</si>
  <si>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</si>
  <si>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</si>
  <si>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</si>
  <si>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</si>
  <si>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</si>
  <si>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</si>
  <si>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</si>
  <si>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</si>
  <si>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</si>
  <si>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</si>
  <si>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</si>
  <si>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</si>
  <si>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</si>
  <si>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</si>
  <si>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</si>
  <si>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</si>
  <si>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</si>
  <si>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</si>
  <si>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</si>
  <si>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</si>
  <si>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</si>
  <si>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</si>
  <si>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</si>
  <si>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</si>
  <si>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</si>
  <si>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</si>
  <si>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</si>
  <si>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</si>
  <si>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</si>
  <si>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</si>
  <si>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</si>
  <si>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</si>
  <si>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</si>
  <si>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</si>
  <si>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</si>
  <si>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</si>
  <si>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</si>
  <si>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</si>
  <si>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</si>
  <si>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</si>
  <si>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</si>
  <si>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</si>
  <si>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</si>
  <si>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</si>
  <si>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</si>
  <si>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</si>
  <si>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</si>
  <si>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</si>
  <si>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</si>
  <si>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</si>
  <si>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</si>
  <si>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</si>
  <si>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</si>
  <si>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</si>
  <si>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</si>
  <si>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</si>
  <si>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</si>
  <si>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</si>
  <si>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</si>
  <si>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</si>
  <si>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</si>
  <si>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</si>
  <si>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</si>
  <si>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</si>
  <si>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</si>
  <si>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</si>
  <si>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</si>
  <si>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</si>
  <si>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</si>
  <si>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</si>
  <si>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</si>
  <si>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</si>
  <si>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</si>
  <si>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</si>
  <si>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</si>
  <si>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</si>
  <si>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</si>
  <si>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</si>
  <si>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</si>
  <si>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</si>
  <si>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</si>
  <si>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</si>
  <si>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</si>
  <si>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</si>
  <si>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</si>
  <si>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</si>
  <si>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</si>
  <si>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</si>
  <si>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</si>
  <si>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</si>
  <si>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</si>
  <si>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</si>
  <si>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</si>
  <si>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</si>
  <si>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</si>
  <si>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</si>
  <si>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</si>
  <si>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</si>
  <si>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</si>
  <si>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</si>
  <si>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</si>
  <si>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</si>
  <si>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</si>
  <si>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</si>
  <si>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</si>
  <si>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</si>
  <si>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</si>
  <si>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</si>
  <si>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</si>
  <si>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</si>
  <si>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</si>
  <si>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</si>
  <si>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</si>
  <si>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</si>
  <si>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</si>
  <si>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</si>
  <si>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</si>
  <si>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</si>
  <si>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</si>
  <si>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</si>
  <si>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</si>
  <si>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</si>
  <si>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</si>
  <si>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</si>
  <si>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</si>
  <si>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</si>
  <si>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</si>
  <si>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</si>
  <si>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</si>
  <si>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</si>
  <si>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</si>
  <si>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</si>
  <si>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</si>
  <si>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</si>
  <si>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</si>
  <si>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</si>
  <si>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</si>
  <si>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</si>
  <si>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</si>
  <si>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</si>
  <si>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</si>
  <si>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</si>
  <si>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</si>
  <si>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</si>
  <si>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</si>
  <si>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</si>
  <si>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</si>
  <si>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</si>
  <si>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</si>
  <si>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</si>
  <si>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</si>
  <si>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</si>
  <si>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</si>
  <si>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</si>
  <si>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</si>
  <si>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</si>
  <si>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</si>
  <si>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</si>
  <si>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</si>
  <si>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</si>
  <si>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</si>
  <si>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</si>
  <si>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</si>
  <si>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</si>
  <si>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</si>
  <si>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</si>
  <si>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</si>
  <si>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</si>
  <si>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</si>
  <si>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</si>
  <si>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</si>
  <si>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</si>
  <si>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</si>
  <si>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</si>
  <si>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</si>
  <si>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</si>
  <si>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</si>
  <si>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</si>
  <si>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</si>
  <si>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</si>
  <si>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</si>
  <si>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</si>
  <si>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</si>
  <si>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</si>
  <si>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</si>
  <si>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</si>
  <si>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</si>
  <si>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</si>
  <si>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</si>
  <si>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</si>
  <si>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</si>
  <si>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</si>
  <si>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</si>
  <si>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</si>
  <si>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</si>
  <si>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</si>
  <si>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</si>
  <si>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</si>
  <si>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</si>
  <si>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</si>
  <si>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</si>
  <si>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</si>
  <si>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</si>
  <si>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</si>
  <si>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</si>
  <si>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</si>
  <si>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</si>
  <si>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</si>
  <si>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</si>
  <si>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</si>
  <si>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</si>
  <si>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</si>
  <si>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</si>
  <si>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</si>
  <si>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</si>
  <si>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</si>
  <si>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</si>
  <si>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</si>
  <si>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</si>
  <si>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</si>
  <si>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</si>
  <si>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</si>
  <si>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</si>
  <si>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</si>
  <si>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</si>
  <si>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</si>
  <si>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</si>
  <si>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</si>
  <si>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</si>
  <si>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</si>
  <si>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</si>
  <si>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</si>
  <si>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</si>
  <si>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</si>
  <si>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</si>
  <si>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</si>
  <si>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</si>
  <si>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</si>
  <si>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</si>
  <si>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</si>
  <si>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</si>
  <si>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</si>
  <si>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</si>
  <si>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</si>
  <si>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</si>
  <si>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</si>
  <si>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</si>
  <si>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</si>
  <si>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</si>
  <si>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</si>
  <si>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</si>
  <si>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</si>
  <si>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</si>
  <si>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</si>
  <si>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</si>
  <si>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</si>
  <si>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</si>
  <si>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</si>
  <si>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</si>
  <si>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</si>
  <si>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</si>
  <si>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</si>
  <si>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</si>
  <si>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</si>
  <si>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</si>
  <si>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</si>
  <si>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</si>
  <si>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</si>
  <si>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</si>
  <si>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</si>
  <si>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</si>
  <si>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</si>
  <si>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</si>
  <si>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</si>
  <si>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</si>
  <si>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</si>
  <si>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</si>
  <si>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</si>
  <si>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</si>
  <si>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</si>
  <si>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</si>
  <si>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</si>
  <si>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</si>
  <si>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</si>
  <si>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</si>
  <si>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</si>
  <si>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</si>
  <si>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</si>
  <si>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</si>
  <si>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</si>
  <si>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</si>
  <si>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</si>
  <si>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</si>
  <si>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</si>
  <si>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</si>
  <si>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</si>
  <si>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</si>
  <si>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</si>
  <si>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</si>
  <si>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</si>
  <si>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</si>
  <si>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</si>
  <si>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</si>
  <si>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</si>
  <si>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</si>
  <si>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</si>
  <si>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</si>
  <si>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</si>
  <si>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</si>
  <si>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</si>
  <si>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</si>
  <si>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</si>
  <si>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</si>
  <si>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</si>
  <si>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</si>
  <si>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</si>
  <si>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</si>
  <si>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</si>
  <si>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</si>
  <si>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</si>
  <si>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</si>
  <si>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</si>
  <si>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</si>
  <si>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</si>
  <si>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</si>
  <si>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</si>
  <si>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</si>
  <si>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</si>
  <si>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</si>
  <si>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</si>
  <si>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</si>
  <si>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</si>
  <si>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</si>
  <si>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</si>
  <si>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</si>
  <si>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</si>
  <si>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</si>
  <si>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</si>
  <si>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</si>
  <si>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</si>
  <si>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</si>
  <si>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</si>
  <si>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</si>
  <si>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</si>
  <si>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</si>
  <si>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</si>
  <si>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</si>
  <si>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</si>
  <si>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</si>
  <si>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</si>
  <si>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</si>
  <si>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</si>
  <si>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</si>
  <si>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</si>
  <si>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</si>
  <si>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</si>
  <si>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</si>
  <si>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</si>
  <si>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</si>
  <si>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</si>
  <si>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</si>
  <si>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</si>
  <si>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</si>
  <si>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</si>
  <si>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</si>
  <si>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</si>
  <si>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</si>
  <si>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</si>
  <si>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</si>
  <si>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</si>
  <si>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</si>
  <si>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</si>
  <si>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</si>
  <si>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</si>
  <si>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</si>
  <si>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</si>
  <si>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</si>
  <si>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</si>
  <si>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</si>
  <si>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</si>
  <si>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</si>
  <si>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</si>
  <si>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</si>
  <si>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</si>
  <si>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</si>
  <si>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</si>
  <si>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</si>
  <si>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</si>
  <si>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</si>
  <si>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</si>
  <si>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</si>
  <si>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</si>
  <si>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</si>
  <si>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</si>
  <si>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</si>
  <si>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</si>
  <si>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</si>
  <si>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</si>
  <si>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</si>
  <si>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</si>
  <si>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</si>
  <si>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</si>
  <si>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</si>
  <si>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</si>
  <si>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</si>
  <si>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</si>
  <si>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</si>
  <si>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</si>
  <si>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</si>
  <si>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</si>
  <si>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</si>
  <si>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</si>
  <si>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</si>
  <si>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</si>
  <si>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</si>
  <si>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</si>
  <si>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</si>
  <si>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</si>
  <si>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</si>
  <si>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</si>
  <si>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</si>
  <si>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</si>
  <si>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</si>
  <si>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</si>
  <si>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</si>
  <si>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</si>
  <si>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</si>
  <si>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</si>
  <si>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</si>
  <si>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</si>
  <si>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</si>
  <si>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</si>
  <si>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</si>
  <si>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</si>
  <si>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</si>
  <si>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</si>
  <si>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</si>
  <si>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</si>
  <si>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</si>
  <si>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</si>
  <si>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</si>
  <si>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</si>
  <si>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</si>
  <si>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</si>
  <si>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</si>
  <si>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</si>
  <si>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</si>
  <si>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</si>
  <si>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</si>
  <si>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</si>
  <si>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</si>
  <si>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</si>
  <si>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</si>
  <si>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</si>
  <si>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</si>
  <si>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</si>
  <si>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</si>
  <si>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</si>
  <si>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</si>
  <si>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</si>
  <si>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</si>
  <si>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</si>
  <si>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</si>
  <si>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</si>
  <si>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</si>
  <si>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</si>
  <si>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</si>
  <si>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</si>
  <si>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</si>
  <si>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</si>
  <si>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</si>
  <si>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</si>
  <si>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</si>
  <si>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</si>
  <si>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</si>
  <si>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</si>
  <si>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</si>
  <si>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</si>
  <si>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</si>
  <si>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</si>
  <si>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</si>
  <si>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</si>
  <si>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</si>
  <si>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</si>
  <si>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</si>
  <si>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</si>
  <si>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</si>
  <si>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</si>
  <si>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</si>
  <si>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</si>
  <si>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</si>
  <si>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</si>
  <si>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</si>
  <si>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</si>
  <si>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</si>
  <si>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</si>
  <si>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</si>
  <si>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</si>
  <si>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</si>
  <si>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</si>
  <si>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</si>
  <si>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</si>
  <si>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</si>
  <si>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</si>
  <si>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</si>
  <si>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</si>
  <si>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</si>
  <si>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</si>
  <si>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</si>
  <si>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</si>
  <si>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</si>
  <si>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</si>
  <si>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</si>
  <si>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</si>
  <si>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</si>
  <si>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</si>
  <si>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</si>
  <si>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</si>
  <si>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</si>
  <si>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</si>
  <si>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</si>
  <si>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</si>
  <si>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</si>
  <si>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</si>
  <si>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</si>
  <si>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</si>
  <si>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</si>
  <si>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</si>
  <si>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</si>
  <si>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</si>
  <si>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</si>
  <si>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</si>
  <si>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</si>
  <si>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</si>
  <si>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</si>
  <si>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</si>
  <si>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</si>
  <si>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</si>
  <si>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</si>
  <si>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</si>
  <si>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</si>
  <si>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</si>
  <si>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</si>
  <si>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</si>
  <si>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</si>
  <si>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</si>
  <si>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</si>
  <si>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</si>
  <si>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</si>
  <si>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</si>
  <si>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</si>
  <si>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</si>
  <si>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</si>
  <si>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</si>
  <si>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</si>
  <si>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</si>
  <si>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</si>
  <si>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</si>
  <si>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</si>
  <si>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</si>
  <si>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</si>
  <si>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</si>
  <si>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</si>
  <si>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</si>
  <si>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</si>
  <si>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</si>
  <si>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</si>
  <si>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</si>
  <si>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</si>
  <si>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</si>
  <si>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</si>
  <si>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</si>
  <si>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</si>
  <si>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</si>
  <si>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</si>
  <si>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</si>
  <si>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</si>
  <si>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</si>
  <si>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</si>
  <si>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</si>
  <si>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</si>
  <si>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</si>
  <si>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</si>
  <si>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</si>
  <si>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</si>
  <si>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</si>
  <si>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</si>
  <si>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</si>
  <si>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</si>
  <si>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</si>
  <si>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</si>
  <si>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</si>
  <si>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</si>
  <si>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</si>
  <si>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</si>
  <si>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</si>
  <si>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</si>
  <si>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</si>
  <si>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</si>
  <si>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</si>
  <si>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</si>
  <si>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</si>
  <si>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</si>
  <si>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</si>
  <si>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</si>
  <si>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</si>
  <si>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</si>
  <si>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</si>
  <si>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</si>
  <si>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</si>
  <si>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</si>
  <si>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</si>
  <si>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</si>
  <si>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</si>
  <si>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</si>
  <si>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</si>
  <si>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</si>
  <si>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</si>
  <si>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</si>
  <si>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</si>
  <si>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</si>
  <si>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</si>
  <si>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</si>
  <si>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</si>
  <si>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</si>
  <si>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</si>
  <si>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</si>
  <si>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</si>
  <si>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</si>
  <si>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</si>
  <si>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</si>
  <si>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</si>
  <si>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</si>
  <si>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</si>
  <si>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</si>
  <si>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</si>
  <si>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</si>
  <si>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</si>
  <si>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</si>
  <si>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</si>
  <si>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</si>
  <si>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</si>
  <si>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</si>
  <si>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</si>
  <si>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</si>
  <si>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</si>
  <si>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</si>
  <si>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</si>
  <si>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</si>
  <si>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</si>
  <si>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</si>
  <si>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</si>
  <si>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</si>
  <si>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</si>
  <si>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</si>
  <si>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</si>
  <si>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</si>
  <si>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</si>
  <si>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</si>
  <si>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</si>
  <si>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</si>
  <si>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</si>
  <si>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</si>
  <si>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</si>
  <si>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</si>
  <si>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</si>
  <si>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</si>
  <si>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</si>
  <si>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</si>
  <si>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</si>
  <si>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</si>
  <si>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</si>
  <si>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</si>
  <si>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</si>
  <si>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</si>
  <si>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</si>
  <si>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</si>
  <si>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</si>
  <si>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</si>
  <si>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</si>
  <si>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</si>
  <si>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</si>
  <si>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</si>
  <si>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</si>
  <si>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</si>
  <si>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</si>
  <si>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</si>
  <si>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</si>
  <si>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</si>
  <si>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</si>
  <si>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</si>
  <si>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</si>
  <si>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</si>
  <si>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</si>
  <si>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</si>
  <si>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</si>
  <si>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</si>
  <si>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</si>
  <si>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</si>
  <si>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</si>
  <si>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</si>
  <si>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</si>
  <si>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</si>
  <si>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</si>
  <si>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</si>
  <si>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</si>
  <si>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</si>
  <si>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</si>
  <si>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</si>
  <si>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</si>
  <si>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</si>
  <si>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</si>
  <si>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</si>
  <si>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</si>
  <si>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</si>
  <si>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</si>
  <si>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</si>
  <si>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</si>
  <si>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</si>
  <si>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</si>
  <si>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</si>
  <si>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</si>
  <si>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</si>
  <si>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</si>
  <si>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</si>
  <si>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</si>
  <si>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</si>
  <si>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</si>
  <si>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</si>
  <si>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</si>
  <si>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</si>
  <si>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</si>
  <si>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</si>
  <si>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</si>
  <si>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</si>
  <si>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</si>
  <si>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</si>
  <si>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</si>
  <si>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</si>
  <si>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</si>
  <si>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</si>
  <si>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</si>
  <si>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</si>
  <si>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</si>
  <si>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</si>
  <si>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</si>
  <si>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</si>
  <si>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</si>
  <si>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</si>
  <si>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</si>
  <si>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</si>
  <si>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</si>
  <si>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</si>
  <si>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</si>
  <si>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</si>
  <si>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</si>
  <si>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</si>
  <si>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</si>
  <si>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</si>
  <si>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</si>
  <si>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</si>
  <si>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</si>
  <si>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</si>
  <si>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</si>
  <si>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</si>
  <si>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</si>
  <si>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</si>
  <si>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</si>
  <si>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</si>
  <si>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</si>
  <si>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</si>
  <si>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</si>
  <si>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</si>
  <si>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</si>
  <si>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</si>
  <si>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</si>
  <si>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</si>
  <si>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</si>
  <si>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</si>
  <si>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</si>
  <si>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</si>
  <si>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</si>
  <si>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</si>
  <si>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</si>
  <si>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</si>
  <si>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</si>
  <si>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</si>
  <si>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</si>
  <si>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</si>
  <si>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</si>
  <si>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</si>
  <si>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</si>
  <si>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</si>
  <si>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</si>
  <si>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</si>
  <si>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</si>
  <si>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</si>
  <si>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</si>
  <si>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</si>
  <si>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</si>
  <si>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</si>
  <si>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</si>
  <si>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</si>
  <si>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</si>
  <si>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</si>
  <si>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</si>
  <si>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</si>
  <si>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</si>
  <si>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</si>
  <si>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</si>
  <si>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</si>
  <si>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</si>
  <si>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</si>
  <si>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</si>
  <si>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</si>
  <si>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</si>
  <si>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</si>
  <si>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</si>
  <si>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</si>
  <si>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</si>
  <si>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</si>
  <si>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</si>
  <si>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</si>
  <si>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</si>
  <si>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</si>
  <si>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</si>
  <si>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</si>
  <si>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</si>
  <si>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</si>
  <si>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</si>
  <si>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</si>
  <si>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</si>
  <si>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</si>
  <si>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</si>
  <si>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</si>
  <si>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</si>
  <si>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</si>
  <si>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</si>
  <si>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</si>
  <si>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</si>
  <si>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</si>
  <si>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</si>
  <si>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</si>
  <si>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</si>
  <si>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</si>
  <si>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</si>
  <si>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</si>
  <si>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</si>
  <si>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</si>
  <si>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</si>
  <si>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</si>
  <si>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</si>
  <si>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</si>
  <si>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</si>
  <si>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</si>
  <si>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</si>
  <si>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</si>
  <si>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</si>
  <si>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</si>
  <si>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</si>
  <si>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</si>
  <si>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</si>
  <si>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</si>
  <si>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</si>
  <si>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</si>
  <si>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</si>
  <si>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</si>
  <si>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</si>
  <si>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</si>
  <si>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</si>
  <si>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</si>
  <si>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</si>
  <si>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</si>
  <si>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</si>
  <si>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</si>
  <si>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</si>
  <si>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</si>
  <si>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</si>
  <si>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</si>
  <si>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</si>
  <si>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</si>
  <si>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</si>
  <si>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</si>
  <si>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</si>
  <si>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</si>
  <si>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</si>
  <si>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</si>
  <si>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</si>
  <si>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</si>
  <si>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</si>
  <si>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</si>
  <si>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</si>
  <si>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</si>
  <si>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</si>
  <si>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</si>
  <si>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</si>
  <si>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</si>
  <si>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</si>
  <si>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</si>
  <si>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</si>
  <si>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</si>
  <si>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</si>
  <si>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</si>
  <si>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</si>
  <si>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</si>
  <si>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</si>
  <si>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</si>
  <si>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</si>
  <si>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</si>
  <si>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</si>
  <si>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</si>
  <si>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</si>
  <si>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</si>
  <si>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</si>
  <si>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</si>
  <si>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</si>
  <si>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</si>
  <si>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</si>
  <si>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</si>
  <si>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</si>
  <si>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</si>
  <si>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</si>
  <si>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</si>
  <si>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</si>
  <si>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</si>
  <si>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</si>
  <si>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</si>
  <si>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</si>
  <si>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</si>
  <si>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</si>
  <si>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</si>
  <si>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</si>
  <si>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</si>
  <si>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</si>
  <si>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</si>
  <si>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</si>
  <si>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</si>
  <si>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</si>
  <si>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</si>
  <si>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</si>
  <si>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</si>
  <si>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</si>
  <si>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</si>
  <si>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</si>
  <si>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</si>
  <si>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</si>
  <si>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</si>
  <si>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</si>
  <si>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</si>
  <si>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</si>
  <si>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</si>
  <si>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</si>
  <si>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</si>
  <si>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</si>
  <si>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</si>
  <si>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</si>
  <si>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</si>
  <si>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</si>
  <si>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</si>
  <si>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</si>
  <si>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</si>
  <si>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</si>
  <si>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</si>
  <si>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</si>
  <si>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</si>
  <si>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</si>
  <si>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</si>
  <si>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</si>
  <si>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</si>
  <si>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</si>
  <si>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</si>
  <si>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</si>
  <si>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</si>
  <si>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</si>
  <si>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</si>
  <si>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</si>
  <si>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</si>
  <si>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</si>
  <si>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</si>
  <si>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</si>
  <si>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</si>
  <si>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</si>
  <si>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</si>
  <si>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</si>
  <si>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</si>
  <si>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</si>
  <si>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</si>
  <si>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</si>
  <si>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</si>
  <si>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</si>
  <si>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</si>
  <si>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</si>
  <si>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</si>
  <si>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</si>
  <si>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</si>
  <si>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</si>
  <si>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</si>
  <si>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</si>
  <si>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</si>
  <si>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</si>
  <si>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</si>
  <si>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</si>
  <si>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</si>
  <si>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</si>
  <si>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</si>
  <si>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</si>
  <si>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</si>
  <si>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</si>
  <si>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</si>
  <si>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</si>
  <si>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</si>
  <si>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</si>
  <si>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</si>
  <si>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</si>
  <si>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</si>
  <si>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</si>
  <si>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</si>
  <si>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</si>
  <si>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</si>
  <si>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</si>
  <si>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</si>
  <si>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</si>
  <si>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</si>
  <si>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</si>
  <si>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</si>
  <si>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</si>
  <si>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</si>
  <si>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</si>
  <si>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</si>
  <si>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</si>
  <si>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</si>
  <si>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</si>
  <si>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</si>
  <si>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</si>
  <si>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</si>
  <si>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</si>
  <si>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</si>
  <si>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</si>
  <si>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</si>
  <si>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</si>
  <si>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</si>
  <si>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</si>
  <si>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</si>
  <si>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</si>
  <si>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</si>
  <si>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</si>
  <si>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</si>
  <si>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</si>
  <si>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</si>
  <si>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</si>
  <si>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</si>
  <si>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</si>
  <si>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</si>
  <si>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</si>
  <si>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</si>
  <si>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</si>
  <si>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</si>
  <si>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</si>
  <si>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</si>
  <si>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</si>
  <si>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</si>
  <si>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</si>
  <si>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</si>
  <si>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</si>
  <si>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</si>
  <si>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</si>
  <si>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</si>
  <si>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</si>
  <si>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</si>
  <si>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</si>
  <si>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</si>
  <si>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</si>
  <si>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</si>
  <si>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</si>
  <si>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</si>
  <si>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</si>
  <si>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</si>
  <si>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</si>
  <si>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</si>
  <si>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</si>
  <si>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</si>
  <si>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</si>
  <si>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</si>
  <si>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</si>
  <si>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</si>
  <si>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</si>
  <si>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</si>
  <si>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</si>
  <si>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</si>
  <si>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</si>
  <si>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</si>
  <si>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</si>
  <si>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</si>
  <si>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</si>
  <si>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</si>
  <si>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</si>
  <si>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</si>
  <si>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</si>
  <si>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</si>
  <si>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</si>
  <si>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</si>
  <si>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</si>
  <si>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</si>
  <si>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</si>
  <si>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</si>
  <si>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</si>
  <si>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</si>
  <si>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</si>
  <si>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</si>
  <si>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</si>
  <si>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</si>
  <si>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</si>
  <si>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</si>
  <si>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</si>
  <si>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</si>
  <si>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</si>
  <si>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</si>
  <si>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</si>
  <si>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</si>
  <si>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</si>
  <si>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</si>
  <si>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</si>
  <si>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</si>
  <si>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</si>
  <si>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</si>
  <si>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</si>
  <si>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</si>
  <si>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</si>
  <si>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</si>
  <si>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</si>
  <si>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</si>
  <si>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</si>
  <si>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</si>
  <si>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</si>
  <si>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</si>
  <si>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</si>
  <si>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</si>
  <si>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</si>
  <si>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</si>
  <si>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</si>
  <si>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</si>
  <si>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</si>
  <si>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</si>
  <si>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</si>
  <si>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</si>
  <si>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</si>
  <si>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</si>
  <si>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</si>
  <si>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</si>
  <si>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</si>
  <si>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</si>
  <si>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</si>
  <si>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</si>
  <si>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</si>
  <si>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</si>
  <si>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</si>
  <si>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</si>
  <si>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</si>
  <si>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</si>
  <si>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</si>
  <si>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</si>
  <si>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</si>
  <si>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</si>
  <si>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</si>
  <si>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</si>
  <si>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</si>
  <si>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</si>
  <si>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</si>
  <si>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</si>
  <si>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</si>
  <si>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</si>
  <si>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</si>
  <si>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</si>
  <si>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</si>
  <si>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</si>
  <si>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</si>
  <si>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</si>
  <si>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</si>
  <si>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</si>
  <si>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</si>
  <si>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</si>
  <si>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</si>
  <si>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</si>
  <si>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</si>
  <si>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</si>
  <si>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</si>
  <si>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</si>
  <si>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</si>
  <si>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</si>
  <si>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</si>
  <si>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</si>
  <si>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</si>
  <si>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</si>
  <si>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</si>
  <si>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</si>
  <si>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</si>
  <si>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</si>
  <si>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</si>
  <si>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</si>
  <si>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</si>
  <si>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</si>
  <si>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</si>
  <si>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</si>
  <si>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</si>
  <si>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</si>
  <si>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</si>
  <si>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</si>
  <si>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</si>
  <si>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</si>
  <si>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</si>
  <si>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</si>
  <si>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</si>
  <si>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</si>
  <si>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</si>
  <si>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</si>
  <si>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</si>
  <si>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</si>
  <si>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</si>
  <si>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</si>
  <si>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</si>
  <si>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</si>
  <si>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</si>
  <si>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</si>
  <si>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</si>
  <si>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</si>
  <si>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</si>
  <si>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</si>
  <si>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</si>
  <si>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</si>
  <si>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</si>
  <si>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</si>
  <si>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</si>
  <si>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</si>
  <si>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</si>
  <si>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</si>
  <si>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</si>
  <si>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</si>
  <si>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</si>
  <si>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</si>
  <si>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</si>
  <si>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</si>
  <si>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</si>
  <si>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</si>
  <si>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</si>
  <si>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</si>
  <si>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</si>
  <si>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</si>
  <si>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</si>
  <si>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</si>
  <si>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</si>
  <si>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</si>
  <si>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</si>
  <si>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</si>
  <si>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</si>
  <si>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</si>
  <si>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</si>
  <si>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</si>
  <si>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</si>
  <si>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</si>
  <si>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</si>
  <si>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</si>
  <si>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</si>
  <si>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</si>
  <si>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</si>
  <si>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</si>
  <si>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</si>
  <si>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</si>
  <si>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</si>
  <si>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</si>
  <si>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</si>
  <si>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</si>
  <si>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</si>
  <si>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</si>
  <si>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</si>
  <si>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</si>
  <si>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</si>
  <si>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</si>
  <si>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</si>
  <si>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</si>
  <si>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</si>
  <si>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</si>
  <si>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</si>
  <si>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</si>
  <si>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</si>
  <si>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</si>
  <si>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</si>
  <si>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</si>
  <si>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</si>
  <si>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</si>
  <si>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</si>
  <si>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</si>
  <si>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</si>
  <si>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</si>
  <si>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</si>
  <si>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</si>
  <si>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</si>
  <si>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</si>
  <si>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</si>
  <si>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</si>
  <si>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</si>
  <si>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</si>
  <si>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</si>
  <si>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</si>
  <si>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</si>
  <si>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</si>
  <si>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</si>
  <si>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</si>
  <si>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</si>
  <si>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</si>
  <si>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</si>
  <si>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</si>
  <si>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</si>
  <si>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</si>
  <si>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</si>
  <si>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</si>
  <si>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</si>
  <si>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</si>
  <si>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</si>
  <si>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</si>
  <si>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</si>
  <si>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</si>
  <si>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</si>
  <si>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</si>
  <si>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</si>
  <si>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</si>
  <si>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</si>
  <si>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</si>
  <si>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</si>
  <si>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</si>
  <si>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</si>
  <si>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</si>
  <si>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</si>
  <si>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</si>
  <si>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</si>
  <si>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</si>
  <si>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</si>
  <si>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</si>
  <si>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</si>
  <si>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</si>
  <si>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</si>
  <si>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</si>
  <si>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</si>
  <si>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</si>
  <si>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</si>
  <si>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</si>
  <si>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</si>
  <si>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</si>
  <si>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</si>
  <si>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</si>
  <si>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</si>
  <si>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</si>
  <si>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</si>
  <si>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</si>
  <si>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</si>
  <si>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</si>
  <si>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</si>
  <si>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</si>
  <si>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</si>
  <si>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</si>
  <si>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</si>
  <si>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</si>
  <si>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</si>
  <si>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</si>
  <si>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</si>
  <si>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</si>
  <si>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</si>
  <si>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</si>
  <si>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</si>
  <si>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</si>
  <si>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</si>
  <si>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</si>
  <si>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</si>
  <si>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</si>
  <si>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</si>
  <si>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</si>
  <si>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</si>
  <si>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</si>
  <si>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</si>
  <si>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</si>
  <si>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</si>
  <si>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</si>
  <si>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</si>
  <si>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</si>
  <si>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</si>
  <si>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</si>
  <si>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</si>
  <si>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</si>
  <si>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</si>
  <si>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</si>
  <si>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</si>
  <si>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</si>
  <si>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</si>
  <si>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</si>
  <si>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</si>
  <si>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</si>
  <si>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</si>
  <si>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</si>
  <si>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</si>
  <si>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</si>
  <si>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</si>
  <si>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</si>
  <si>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</si>
  <si>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</si>
  <si>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</si>
  <si>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</si>
  <si>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</si>
  <si>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</si>
  <si>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</si>
  <si>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</si>
  <si>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</si>
  <si>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</si>
  <si>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</si>
  <si>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</si>
  <si>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</si>
  <si>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</si>
  <si>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</si>
  <si>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</si>
  <si>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</si>
  <si>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</si>
  <si>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</si>
  <si>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</si>
  <si>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</si>
  <si>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</si>
  <si>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</si>
  <si>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</si>
  <si>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</si>
  <si>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</si>
  <si>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</si>
  <si>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</si>
  <si>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</si>
  <si>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</si>
  <si>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</si>
  <si>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</si>
  <si>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</si>
  <si>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</si>
  <si>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</si>
  <si>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</si>
  <si>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</si>
  <si>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</si>
  <si>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</si>
  <si>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</si>
  <si>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</si>
  <si>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</si>
  <si>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</si>
  <si>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</si>
  <si>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</si>
  <si>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</si>
  <si>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</si>
  <si>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</si>
  <si>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</si>
  <si>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</si>
  <si>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</si>
  <si>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</si>
  <si>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</si>
  <si>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</si>
  <si>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</si>
  <si>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</si>
  <si>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</si>
  <si>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</si>
  <si>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</si>
  <si>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</si>
  <si>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</si>
  <si>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</si>
  <si>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</si>
  <si>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</si>
  <si>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</si>
  <si>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</si>
  <si>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</si>
  <si>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</si>
  <si>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</si>
  <si>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</si>
  <si>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</si>
  <si>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</si>
  <si>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</si>
  <si>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</si>
  <si>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</si>
  <si>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</si>
  <si>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</si>
  <si>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</si>
  <si>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</si>
  <si>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</si>
  <si>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</si>
  <si>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</si>
  <si>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</si>
  <si>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</si>
  <si>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</si>
  <si>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</si>
  <si>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</si>
  <si>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</si>
  <si>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</si>
  <si>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</si>
  <si>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</si>
  <si>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</si>
  <si>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</si>
  <si>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</si>
  <si>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</si>
  <si>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</si>
  <si>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</si>
  <si>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</si>
  <si>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</si>
  <si>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</si>
  <si>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</si>
  <si>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</si>
  <si>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</si>
  <si>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</si>
  <si>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</si>
  <si>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</si>
  <si>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</si>
  <si>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</si>
  <si>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</si>
  <si>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</si>
  <si>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</si>
  <si>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</si>
  <si>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</si>
  <si>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</si>
  <si>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</si>
  <si>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</si>
  <si>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</si>
  <si>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</si>
  <si>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</si>
  <si>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</si>
  <si>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</si>
  <si>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</si>
  <si>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</si>
  <si>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</si>
  <si>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</si>
  <si>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</si>
  <si>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</si>
  <si>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</si>
  <si>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</si>
  <si>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</si>
  <si>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</si>
  <si>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</si>
  <si>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</si>
  <si>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</si>
  <si>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</si>
  <si>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</si>
  <si>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</si>
  <si>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</si>
  <si>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</si>
  <si>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</si>
  <si>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</si>
  <si>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</si>
  <si>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</si>
  <si>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</si>
  <si>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</si>
  <si>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</si>
  <si>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</si>
  <si>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</si>
  <si>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</si>
  <si>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</si>
  <si>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</si>
  <si>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</si>
  <si>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</si>
  <si>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</si>
  <si>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</si>
  <si>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</si>
  <si>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</si>
  <si>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</si>
  <si>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</si>
  <si>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</si>
  <si>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</si>
  <si>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</si>
  <si>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</si>
  <si>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</si>
  <si>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</si>
  <si>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</si>
  <si>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</si>
  <si>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</si>
  <si>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</si>
  <si>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</si>
  <si>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</si>
  <si>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</si>
  <si>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</si>
  <si>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</si>
  <si>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</si>
  <si>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</si>
  <si>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</si>
  <si>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</si>
  <si>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</si>
  <si>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</si>
  <si>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</si>
  <si>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</si>
  <si>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</si>
  <si>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</si>
  <si>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</si>
  <si>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</si>
  <si>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</si>
  <si>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</si>
  <si>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</si>
  <si>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</si>
  <si>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</si>
  <si>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</si>
  <si>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</si>
  <si>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</si>
  <si>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</si>
  <si>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</si>
  <si>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</si>
  <si>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</si>
  <si>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</si>
  <si>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</si>
  <si>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</si>
  <si>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</si>
  <si>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</si>
  <si>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</si>
  <si>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</si>
  <si>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</si>
  <si>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</si>
  <si>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</si>
  <si>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</si>
  <si>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</si>
  <si>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</si>
  <si>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</si>
  <si>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</si>
  <si>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</si>
  <si>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</si>
  <si>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</si>
  <si>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</si>
  <si>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</si>
  <si>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</si>
  <si>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</si>
  <si>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</si>
  <si>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</si>
  <si>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</si>
  <si>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</si>
  <si>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</si>
  <si>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</si>
  <si>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</si>
  <si>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</si>
  <si>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</si>
  <si>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</si>
  <si>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</si>
  <si>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</si>
  <si>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</si>
  <si>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</si>
  <si>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</si>
  <si>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</si>
  <si>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</si>
  <si>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</si>
  <si>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</si>
  <si>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</si>
  <si>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</si>
  <si>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</si>
  <si>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</si>
  <si>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</si>
  <si>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</si>
  <si>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</si>
  <si>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</si>
  <si>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</si>
  <si>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</si>
  <si>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</si>
  <si>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</si>
  <si>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</si>
  <si>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</si>
  <si>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</si>
  <si>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</si>
  <si>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</si>
  <si>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</si>
  <si>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</si>
  <si>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</si>
  <si>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</si>
  <si>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</si>
  <si>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</si>
  <si>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</si>
  <si>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</si>
  <si>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</si>
  <si>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</si>
  <si>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</si>
  <si>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</si>
  <si>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</si>
  <si>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</si>
  <si>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</si>
  <si>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</si>
  <si>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</si>
  <si>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</si>
  <si>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</si>
  <si>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</si>
  <si>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</si>
  <si>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</si>
  <si>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</si>
  <si>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</si>
  <si>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</si>
  <si>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</si>
  <si>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</si>
  <si>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</si>
  <si>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</si>
  <si>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</si>
  <si>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</si>
  <si>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</si>
  <si>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</si>
  <si>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</si>
  <si>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</si>
  <si>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</si>
  <si>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</si>
  <si>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</si>
  <si>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</si>
  <si>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</si>
  <si>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</si>
  <si>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</si>
  <si>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</si>
  <si>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</si>
  <si>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</si>
  <si>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</si>
  <si>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</si>
  <si>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</si>
  <si>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</si>
  <si>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</si>
  <si>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</si>
  <si>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</si>
  <si>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</si>
  <si>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</si>
  <si>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</si>
  <si>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</si>
  <si>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</si>
  <si>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</si>
  <si>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</si>
  <si>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</si>
  <si>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</si>
  <si>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</si>
  <si>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</si>
  <si>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</si>
  <si>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</si>
  <si>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</si>
  <si>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</si>
  <si>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</si>
  <si>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</si>
  <si>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</si>
  <si>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</si>
  <si>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</si>
  <si>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</si>
  <si>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</si>
  <si>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</si>
  <si>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</si>
  <si>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</si>
  <si>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</si>
  <si>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</si>
  <si>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</si>
  <si>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</si>
  <si>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</si>
  <si>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</si>
  <si>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</si>
  <si>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</si>
  <si>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</si>
  <si>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</si>
  <si>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</si>
  <si>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</si>
  <si>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</si>
  <si>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</si>
  <si>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</si>
  <si>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</si>
  <si>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</si>
  <si>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</si>
  <si>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</si>
  <si>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</si>
  <si>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</si>
  <si>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</si>
  <si>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</si>
  <si>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</si>
  <si>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</si>
  <si>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</si>
  <si>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</si>
  <si>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</si>
  <si>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</si>
  <si>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</si>
  <si>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</si>
  <si>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</si>
  <si>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</si>
  <si>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</si>
  <si>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</si>
  <si>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</si>
  <si>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</si>
  <si>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</si>
  <si>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</si>
  <si>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</si>
  <si>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</si>
  <si>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</si>
  <si>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</si>
  <si>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</si>
  <si>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</si>
  <si>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</si>
  <si>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</si>
  <si>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</si>
  <si>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</si>
  <si>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</si>
  <si>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</si>
  <si>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</si>
  <si>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</si>
  <si>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</si>
  <si>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</si>
  <si>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</si>
  <si>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</si>
  <si>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</si>
  <si>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</si>
  <si>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</si>
  <si>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</si>
  <si>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</si>
  <si>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</si>
  <si>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</si>
  <si>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</si>
  <si>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</si>
  <si>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</si>
  <si>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</si>
  <si>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</si>
  <si>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</si>
  <si>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</si>
  <si>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</si>
  <si>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</si>
  <si>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</si>
  <si>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</si>
  <si>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</si>
  <si>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</si>
  <si>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</si>
  <si>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</si>
  <si>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</si>
  <si>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</si>
  <si>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</si>
  <si>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</si>
  <si>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</si>
  <si>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</si>
  <si>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</si>
  <si>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</si>
  <si>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</si>
  <si>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</si>
  <si>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</si>
  <si>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</si>
  <si>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</si>
  <si>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</si>
  <si>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</si>
  <si>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</si>
  <si>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</si>
  <si>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</si>
  <si>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</si>
  <si>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</si>
  <si>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</si>
  <si>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</si>
  <si>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</si>
  <si>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</si>
  <si>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</si>
  <si>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</si>
  <si>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</si>
  <si>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</si>
  <si>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</si>
  <si>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</si>
  <si>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</si>
  <si>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</si>
  <si>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</si>
  <si>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</si>
  <si>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</si>
  <si>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</si>
  <si>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</si>
  <si>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</si>
  <si>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</si>
  <si>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</si>
  <si>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</si>
  <si>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</si>
  <si>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</si>
  <si>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</si>
  <si>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</si>
  <si>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</si>
  <si>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</si>
  <si>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</si>
  <si>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</si>
  <si>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</si>
  <si>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</si>
  <si>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</si>
  <si>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</si>
  <si>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</si>
  <si>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</si>
  <si>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</si>
  <si>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</si>
  <si>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</si>
  <si>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</si>
  <si>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</si>
  <si>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</si>
  <si>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</si>
  <si>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</si>
  <si>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</si>
  <si>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</si>
  <si>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</si>
  <si>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</si>
  <si>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</si>
  <si>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</si>
  <si>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</si>
  <si>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</si>
  <si>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</si>
  <si>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</si>
  <si>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</si>
  <si>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</si>
  <si>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</si>
  <si>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</si>
  <si>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</si>
  <si>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</si>
  <si>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</si>
  <si>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</si>
  <si>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</si>
  <si>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</si>
  <si>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</si>
  <si>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</si>
  <si>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</si>
  <si>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</si>
  <si>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</si>
  <si>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</si>
  <si>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</si>
  <si>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</si>
  <si>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</si>
  <si>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</si>
  <si>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</si>
  <si>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</si>
  <si>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</si>
  <si>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</si>
  <si>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</si>
  <si>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</si>
  <si>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</si>
  <si>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</si>
  <si>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</si>
  <si>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</si>
  <si>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</si>
  <si>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</si>
  <si>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</si>
  <si>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</si>
  <si>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</si>
  <si>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</si>
  <si>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</si>
  <si>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</si>
  <si>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</si>
  <si>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</si>
  <si>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</si>
  <si>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</si>
  <si>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</si>
  <si>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</si>
  <si>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</si>
  <si>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</si>
  <si>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</si>
  <si>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</si>
  <si>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</si>
  <si>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</si>
  <si>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</si>
  <si>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</si>
  <si>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</si>
  <si>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</si>
  <si>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</si>
  <si>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</si>
  <si>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</si>
  <si>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</si>
  <si>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</si>
  <si>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</si>
  <si>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</si>
  <si>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</si>
  <si>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</si>
  <si>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</si>
  <si>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</si>
  <si>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</si>
  <si>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</si>
  <si>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</si>
  <si>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</si>
  <si>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</si>
  <si>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</si>
  <si>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</si>
  <si>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</si>
  <si>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</si>
  <si>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</si>
  <si>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</si>
  <si>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</si>
  <si>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</si>
  <si>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</si>
  <si>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</si>
  <si>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</si>
  <si>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</si>
  <si>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</si>
  <si>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</si>
  <si>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</si>
  <si>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</si>
  <si>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</si>
  <si>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</si>
  <si>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</si>
  <si>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</si>
  <si>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</si>
  <si>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</si>
  <si>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</si>
  <si>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</si>
  <si>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</si>
  <si>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</si>
  <si>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</si>
  <si>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</si>
  <si>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</si>
  <si>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</si>
  <si>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</si>
  <si>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</si>
  <si>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</si>
  <si>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</si>
  <si>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</si>
  <si>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</si>
  <si>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</si>
  <si>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</si>
  <si>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</si>
  <si>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</si>
  <si>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</si>
  <si>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</si>
  <si>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</si>
  <si>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</si>
  <si>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</si>
  <si>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</si>
  <si>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</si>
  <si>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</si>
  <si>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</si>
  <si>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</si>
  <si>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</si>
  <si>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</si>
  <si>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</si>
  <si>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</si>
  <si>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</si>
  <si>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</si>
  <si>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</si>
  <si>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</si>
  <si>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</si>
  <si>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</si>
  <si>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</si>
  <si>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</si>
  <si>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</si>
  <si>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</si>
  <si>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</si>
  <si>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</si>
  <si>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</si>
  <si>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</si>
  <si>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</si>
  <si>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</si>
  <si>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</si>
  <si>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</si>
  <si>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</si>
  <si>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</si>
  <si>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</si>
  <si>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</si>
  <si>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</si>
  <si>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</si>
  <si>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</si>
  <si>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</si>
  <si>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</si>
  <si>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</si>
  <si>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</si>
  <si>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</si>
  <si>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</si>
  <si>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</si>
  <si>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</si>
  <si>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</si>
  <si>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</si>
  <si>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</si>
  <si>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</si>
  <si>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</si>
  <si>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</si>
  <si>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</si>
  <si>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</si>
  <si>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</si>
  <si>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</si>
  <si>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</si>
  <si>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</si>
  <si>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</si>
  <si>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</si>
  <si>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</si>
  <si>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</si>
  <si>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</si>
  <si>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</si>
  <si>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</si>
  <si>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</si>
  <si>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</si>
  <si>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</si>
  <si>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</si>
  <si>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</si>
  <si>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</si>
  <si>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</si>
  <si>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</si>
  <si>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</si>
  <si>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</si>
  <si>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</si>
  <si>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</si>
  <si>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</si>
  <si>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</si>
  <si>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</si>
  <si>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</si>
  <si>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</si>
  <si>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</si>
  <si>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</si>
  <si>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</si>
  <si>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</si>
  <si>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</si>
  <si>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</si>
  <si>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</si>
  <si>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</si>
  <si>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</si>
  <si>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</si>
  <si>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</si>
  <si>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</si>
  <si>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</si>
  <si>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</si>
  <si>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</si>
  <si>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</si>
  <si>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</si>
  <si>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</si>
  <si>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</si>
  <si>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</si>
  <si>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</si>
  <si>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</si>
  <si>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</si>
  <si>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</si>
  <si>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</si>
  <si>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</si>
  <si>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</si>
  <si>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</si>
  <si>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</si>
  <si>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</si>
  <si>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</si>
  <si>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</si>
  <si>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</si>
  <si>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</si>
  <si>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</si>
  <si>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</si>
  <si>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</si>
  <si>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</si>
  <si>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</si>
  <si>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</si>
  <si>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</si>
  <si>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</si>
  <si>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</si>
  <si>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</si>
  <si>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</si>
  <si>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</si>
  <si>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</si>
  <si>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</si>
  <si>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</si>
  <si>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</si>
  <si>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</si>
  <si>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</si>
  <si>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</si>
  <si>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</si>
  <si>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</si>
  <si>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</si>
  <si>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</si>
  <si>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</si>
  <si>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</si>
  <si>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</si>
  <si>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</si>
  <si>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</si>
  <si>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</si>
  <si>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</si>
  <si>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</si>
  <si>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</si>
  <si>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</si>
  <si>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</si>
  <si>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</si>
  <si>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</si>
  <si>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</si>
  <si>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</si>
  <si>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</si>
  <si>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</si>
  <si>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</si>
  <si>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</si>
  <si>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</si>
  <si>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</si>
  <si>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</si>
  <si>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</si>
  <si>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</si>
  <si>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</si>
  <si>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</si>
  <si>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</si>
  <si>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</si>
  <si>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</si>
  <si>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</si>
  <si>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</si>
  <si>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</si>
  <si>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</si>
  <si>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</si>
  <si>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</si>
  <si>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</si>
  <si>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</si>
  <si>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</si>
  <si>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</si>
  <si>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</si>
  <si>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</si>
  <si>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</si>
  <si>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</si>
  <si>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</si>
  <si>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</si>
  <si>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</si>
  <si>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</si>
  <si>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</si>
  <si>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</si>
  <si>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</si>
  <si>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</si>
  <si>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</si>
  <si>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</si>
  <si>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</si>
  <si>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</si>
  <si>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</si>
  <si>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</si>
  <si>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</si>
  <si>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</si>
  <si>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</si>
  <si>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</si>
  <si>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</si>
  <si>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</si>
  <si>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</si>
  <si>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</si>
  <si>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</si>
  <si>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</si>
  <si>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</si>
  <si>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</si>
  <si>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</si>
  <si>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</si>
  <si>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</si>
  <si>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</si>
  <si>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</si>
  <si>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</si>
  <si>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</si>
  <si>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</si>
  <si>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</si>
  <si>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</si>
  <si>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</si>
  <si>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</si>
  <si>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</si>
  <si>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</si>
  <si>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</si>
  <si>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</si>
  <si>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</si>
  <si>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</si>
  <si>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</si>
  <si>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</si>
  <si>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</si>
  <si>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</si>
  <si>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</si>
  <si>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</si>
  <si>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</si>
  <si>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</si>
  <si>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</si>
  <si>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</si>
  <si>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</si>
  <si>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</si>
  <si>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</si>
  <si>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</si>
  <si>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</si>
  <si>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</si>
  <si>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</si>
  <si>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</si>
  <si>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</si>
  <si>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</si>
  <si>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</si>
  <si>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</si>
  <si>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</si>
  <si>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</si>
  <si>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</si>
  <si>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</si>
  <si>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</si>
  <si>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</si>
  <si>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</si>
  <si>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</si>
  <si>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</si>
  <si>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</si>
  <si>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</si>
  <si>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</si>
  <si>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</si>
  <si>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</si>
  <si>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</si>
  <si>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</si>
  <si>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</si>
  <si>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</si>
  <si>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</si>
  <si>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</si>
  <si>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</si>
  <si>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</si>
  <si>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</si>
  <si>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</si>
  <si>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</si>
  <si>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</si>
  <si>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</si>
  <si>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</si>
  <si>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</si>
  <si>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</si>
  <si>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</si>
  <si>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</si>
  <si>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</si>
  <si>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</si>
  <si>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</si>
  <si>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</si>
  <si>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</si>
  <si>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</si>
  <si>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</si>
  <si>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</si>
  <si>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</si>
  <si>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</si>
  <si>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</si>
  <si>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</si>
  <si>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</si>
  <si>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</si>
  <si>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</si>
  <si>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</si>
  <si>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</si>
  <si>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</si>
  <si>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</si>
  <si>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</si>
  <si>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</si>
  <si>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</si>
  <si>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</si>
  <si>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</si>
  <si>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</si>
  <si>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</si>
  <si>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</si>
  <si>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</si>
  <si>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</si>
  <si>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</si>
  <si>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</si>
  <si>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</si>
  <si>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</si>
  <si>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</si>
  <si>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</si>
  <si>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</si>
  <si>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</si>
  <si>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</si>
  <si>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</si>
  <si>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</si>
  <si>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</si>
  <si>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</si>
  <si>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</si>
  <si>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</si>
  <si>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</si>
  <si>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</si>
  <si>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</si>
  <si>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</si>
  <si>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</si>
  <si>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</si>
  <si>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</si>
  <si>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</si>
  <si>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</si>
  <si>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</si>
  <si>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</si>
  <si>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</si>
  <si>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</si>
  <si>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</si>
  <si>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</si>
  <si>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</si>
  <si>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</si>
  <si>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</si>
  <si>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</si>
  <si>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</si>
  <si>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</si>
  <si>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</si>
  <si>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</si>
  <si>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</si>
  <si>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</si>
  <si>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</si>
  <si>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</si>
  <si>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</si>
  <si>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</si>
  <si>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</si>
  <si>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</si>
  <si>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</si>
  <si>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</si>
  <si>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</si>
  <si>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</si>
  <si>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</si>
  <si>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</si>
  <si>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</si>
  <si>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</si>
  <si>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</si>
  <si>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</si>
  <si>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</si>
  <si>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</si>
  <si>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</si>
  <si>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</si>
  <si>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</si>
  <si>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</si>
  <si>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</si>
  <si>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</si>
  <si>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</si>
  <si>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</si>
  <si>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</si>
  <si>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</si>
  <si>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</si>
  <si>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</si>
  <si>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</si>
  <si>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</si>
  <si>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</si>
  <si>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</si>
  <si>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</si>
  <si>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</si>
  <si>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</si>
  <si>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</si>
  <si>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</si>
  <si>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</si>
  <si>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</si>
  <si>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</si>
  <si>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</si>
  <si>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</si>
  <si>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</si>
  <si>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</si>
  <si>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</si>
  <si>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</si>
  <si>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</si>
  <si>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</si>
  <si>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</si>
  <si>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</si>
  <si>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</si>
  <si>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</si>
  <si>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</si>
  <si>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</si>
  <si>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</si>
  <si>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</si>
  <si>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</si>
  <si>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</si>
  <si>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</si>
  <si>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</si>
  <si>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</si>
  <si>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</si>
  <si>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</si>
  <si>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</si>
  <si>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</si>
  <si>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</si>
  <si>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</si>
  <si>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</si>
  <si>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</si>
  <si>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</si>
  <si>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</si>
  <si>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</si>
  <si>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</si>
  <si>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</si>
  <si>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</si>
  <si>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</si>
  <si>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</si>
  <si>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</si>
  <si>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</si>
  <si>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</si>
  <si>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</si>
  <si>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</si>
  <si>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</si>
  <si>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</si>
  <si>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</si>
  <si>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</si>
  <si>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</si>
  <si>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</si>
  <si>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</si>
  <si>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</si>
  <si>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</si>
  <si>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</si>
  <si>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</si>
  <si>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</si>
  <si>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</si>
  <si>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</si>
  <si>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</si>
  <si>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</si>
  <si>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</si>
  <si>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</si>
  <si>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</si>
  <si>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</si>
  <si>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</si>
  <si>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</si>
  <si>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</si>
  <si>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</si>
  <si>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</si>
  <si>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</si>
  <si>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</si>
  <si>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</si>
  <si>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</si>
  <si>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</si>
  <si>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</si>
  <si>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</si>
  <si>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</si>
  <si>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</si>
  <si>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</si>
  <si>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</si>
  <si>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</si>
  <si>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</si>
  <si>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</si>
  <si>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</si>
  <si>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</si>
  <si>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</si>
  <si>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</si>
  <si>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</si>
  <si>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</si>
  <si>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</si>
  <si>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</si>
  <si>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</si>
  <si>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</si>
  <si>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</si>
  <si>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</si>
  <si>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</si>
  <si>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</si>
  <si>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</si>
  <si>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</si>
  <si>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</si>
  <si>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</si>
  <si>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</si>
  <si>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</si>
  <si>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</si>
  <si>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</si>
  <si>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</si>
  <si>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</si>
  <si>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</si>
  <si>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</si>
  <si>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</si>
  <si>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</si>
  <si>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</si>
  <si>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</si>
  <si>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</si>
  <si>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</si>
  <si>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</si>
  <si>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</si>
  <si>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</si>
  <si>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</si>
  <si>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</si>
  <si>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</si>
  <si>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</si>
  <si>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</si>
  <si>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</si>
  <si>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</si>
  <si>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</si>
  <si>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</si>
  <si>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</si>
  <si>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</si>
  <si>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</si>
  <si>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</si>
  <si>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</si>
  <si>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</si>
  <si>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</si>
  <si>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</si>
  <si>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</si>
  <si>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</si>
  <si>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</si>
  <si>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</si>
  <si>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</si>
  <si>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</si>
  <si>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</si>
  <si>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</si>
  <si>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</si>
  <si>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</si>
  <si>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</si>
  <si>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</si>
  <si>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</si>
  <si>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</si>
  <si>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</si>
  <si>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</si>
  <si>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</si>
  <si>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</si>
  <si>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</si>
  <si>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</si>
  <si>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</si>
  <si>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</si>
  <si>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</si>
  <si>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</si>
  <si>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</si>
  <si>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</si>
  <si>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</si>
  <si>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</si>
  <si>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</si>
  <si>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</si>
  <si>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</si>
  <si>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</si>
  <si>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</si>
  <si>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</si>
  <si>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</si>
  <si>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</si>
  <si>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</si>
  <si>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</si>
  <si>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</si>
  <si>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</si>
  <si>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</si>
  <si>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</si>
  <si>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</si>
  <si>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</si>
  <si>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</si>
  <si>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</si>
  <si>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</si>
  <si>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</si>
  <si>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</si>
  <si>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</si>
  <si>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</si>
  <si>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</si>
  <si>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</si>
  <si>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</si>
  <si>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</si>
  <si>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</si>
  <si>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</si>
  <si>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</si>
  <si>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</si>
  <si>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</si>
  <si>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</si>
  <si>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</si>
  <si>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</si>
  <si>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</si>
  <si>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</si>
  <si>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</si>
  <si>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</si>
  <si>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</si>
  <si>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</si>
  <si>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</si>
  <si>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</si>
  <si>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</si>
  <si>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</si>
  <si>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</si>
  <si>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</si>
  <si>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</si>
  <si>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</si>
  <si>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</si>
  <si>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</si>
  <si>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</si>
  <si>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</si>
  <si>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</si>
  <si>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</si>
  <si>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</si>
  <si>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</si>
  <si>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</si>
  <si>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</si>
  <si>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</si>
  <si>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</si>
  <si>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</si>
  <si>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</si>
  <si>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</si>
  <si>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</si>
  <si>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</si>
  <si>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</si>
  <si>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</si>
  <si>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</si>
  <si>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</si>
  <si>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</si>
  <si>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</si>
  <si>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</si>
  <si>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</si>
  <si>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</si>
  <si>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</si>
  <si>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</si>
  <si>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</si>
  <si>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</si>
  <si>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</si>
  <si>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</si>
  <si>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</si>
  <si>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</si>
  <si>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</si>
  <si>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</si>
  <si>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</si>
  <si>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</si>
  <si>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</si>
  <si>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</si>
  <si>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</si>
  <si>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</si>
  <si>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</si>
  <si>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</si>
  <si>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</si>
  <si>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</si>
  <si>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</si>
  <si>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</si>
  <si>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</si>
  <si>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</si>
  <si>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</si>
  <si>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</si>
  <si>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</si>
  <si>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</si>
  <si>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</si>
  <si>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</si>
  <si>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</si>
  <si>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</si>
  <si>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</si>
  <si>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</si>
  <si>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</si>
  <si>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</si>
  <si>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</si>
  <si>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</si>
  <si>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</si>
  <si>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</si>
  <si>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</si>
  <si>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</si>
  <si>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</si>
  <si>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</si>
  <si>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</si>
  <si>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</si>
  <si>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</si>
  <si>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</si>
  <si>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</si>
  <si>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</si>
  <si>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</si>
  <si>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</si>
  <si>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</si>
  <si>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</si>
  <si>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</si>
  <si>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</si>
  <si>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</si>
  <si>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</si>
  <si>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</si>
  <si>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</si>
  <si>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</si>
  <si>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</si>
  <si>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</si>
  <si>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</si>
  <si>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</si>
  <si>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</si>
  <si>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</si>
  <si>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</si>
  <si>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</si>
  <si>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</si>
  <si>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</si>
  <si>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</si>
  <si>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</si>
  <si>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</si>
  <si>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</si>
  <si>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</si>
  <si>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</si>
  <si>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</si>
  <si>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</si>
  <si>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</si>
  <si>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</si>
  <si>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</si>
  <si>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</si>
  <si>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</si>
  <si>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</si>
  <si>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</si>
  <si>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</si>
  <si>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</si>
  <si>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</si>
  <si>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</si>
  <si>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</si>
  <si>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</si>
  <si>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</si>
  <si>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</si>
  <si>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</si>
  <si>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</si>
  <si>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</si>
  <si>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</si>
  <si>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</si>
  <si>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</si>
  <si>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</si>
  <si>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</si>
  <si>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</si>
  <si>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</si>
  <si>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</si>
  <si>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</si>
  <si>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</si>
  <si>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</si>
  <si>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</si>
  <si>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</si>
  <si>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</si>
  <si>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</si>
  <si>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</si>
  <si>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</si>
  <si>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</si>
  <si>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</si>
  <si>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</si>
  <si>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</si>
  <si>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</si>
  <si>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</si>
  <si>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</si>
  <si>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</si>
  <si>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</si>
  <si>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</si>
  <si>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</si>
  <si>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</si>
  <si>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</si>
  <si>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</si>
  <si>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</si>
  <si>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</si>
  <si>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</si>
  <si>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</si>
  <si>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</si>
  <si>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</si>
  <si>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</si>
  <si>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</si>
  <si>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</si>
  <si>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</si>
  <si>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</si>
  <si>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</si>
  <si>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</si>
  <si>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</si>
  <si>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</si>
  <si>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</si>
  <si>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</si>
  <si>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</si>
  <si>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</si>
  <si>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</si>
  <si>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</si>
  <si>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</si>
  <si>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</si>
  <si>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</si>
  <si>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</si>
  <si>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</si>
  <si>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</si>
  <si>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</si>
  <si>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</si>
  <si>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</si>
  <si>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</si>
  <si>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</si>
  <si>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</si>
  <si>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</si>
  <si>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</si>
  <si>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</si>
  <si>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</si>
  <si>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</si>
  <si>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</si>
  <si>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</si>
  <si>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</si>
  <si>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</si>
  <si>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</si>
  <si>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</si>
  <si>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</si>
  <si>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</si>
  <si>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</si>
  <si>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</si>
  <si>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</si>
  <si>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</si>
  <si>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</si>
  <si>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</si>
  <si>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</si>
  <si>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</si>
  <si>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</si>
  <si>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</si>
  <si>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</si>
  <si>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</si>
  <si>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</si>
  <si>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</si>
  <si>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</si>
  <si>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</si>
  <si>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</si>
  <si>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</si>
  <si>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</si>
  <si>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</si>
  <si>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</si>
  <si>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</si>
  <si>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</si>
  <si>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</si>
  <si>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</si>
  <si>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</si>
  <si>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</si>
  <si>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</si>
  <si>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</si>
  <si>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</si>
  <si>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</si>
  <si>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</si>
  <si>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</si>
  <si>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</si>
  <si>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</si>
  <si>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</si>
  <si>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</si>
  <si>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</si>
  <si>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</si>
  <si>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</si>
  <si>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</si>
  <si>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</si>
  <si>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</si>
  <si>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</si>
  <si>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</si>
  <si>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</si>
  <si>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</si>
  <si>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</si>
  <si>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</si>
  <si>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</si>
  <si>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</si>
  <si>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</si>
  <si>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</si>
  <si>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</si>
  <si>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</si>
  <si>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</si>
  <si>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</si>
  <si>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</si>
  <si>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</si>
  <si>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</si>
  <si>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</si>
  <si>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</si>
  <si>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</si>
  <si>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</si>
  <si>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</si>
  <si>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</si>
  <si>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</si>
  <si>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</si>
  <si>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</si>
  <si>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</si>
  <si>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</si>
  <si>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</si>
  <si>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</si>
  <si>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</si>
  <si>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</si>
  <si>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</si>
  <si>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</si>
  <si>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</si>
  <si>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</si>
  <si>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</si>
  <si>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</si>
  <si>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</si>
  <si>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</si>
  <si>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</si>
  <si>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</si>
  <si>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</si>
  <si>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</si>
  <si>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</si>
  <si>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</si>
  <si>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</si>
  <si>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</si>
  <si>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</si>
  <si>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</si>
  <si>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</si>
  <si>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</si>
  <si>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</si>
  <si>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</si>
  <si>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</si>
  <si>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</si>
  <si>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</si>
  <si>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</si>
  <si>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</si>
  <si>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</si>
  <si>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</si>
  <si>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</si>
  <si>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</si>
  <si>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</si>
  <si>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</si>
  <si>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</si>
  <si>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</si>
  <si>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</si>
  <si>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</si>
  <si>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</si>
  <si>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</si>
  <si>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</si>
  <si>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</si>
  <si>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</si>
  <si>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</si>
  <si>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</si>
  <si>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</si>
  <si>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</si>
  <si>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</si>
  <si>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</si>
  <si>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</si>
  <si>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</si>
  <si>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</si>
  <si>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</si>
  <si>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</si>
  <si>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</si>
  <si>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</si>
  <si>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</si>
  <si>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</si>
  <si>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</si>
  <si>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</si>
  <si>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</si>
  <si>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</si>
  <si>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</si>
  <si>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</si>
  <si>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</si>
  <si>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</si>
  <si>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</si>
  <si>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</si>
  <si>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</si>
  <si>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</si>
  <si>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</si>
  <si>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</si>
  <si>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</si>
  <si>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</si>
  <si>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</si>
  <si>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</si>
  <si>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</si>
  <si>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</si>
  <si>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</si>
  <si>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</si>
  <si>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</si>
  <si>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</si>
  <si>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</si>
  <si>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</si>
  <si>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</si>
  <si>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</si>
  <si>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</si>
  <si>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</si>
  <si>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</si>
  <si>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</si>
  <si>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</si>
  <si>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</si>
  <si>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</si>
  <si>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</si>
  <si>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</si>
  <si>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</si>
  <si>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</si>
  <si>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</si>
  <si>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</si>
  <si>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</si>
  <si>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</si>
  <si>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</si>
  <si>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</si>
  <si>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</si>
  <si>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</si>
  <si>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</si>
  <si>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</si>
  <si>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</si>
  <si>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</si>
  <si>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</si>
  <si>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</si>
  <si>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</si>
  <si>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</si>
  <si>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</si>
  <si>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</si>
  <si>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</si>
  <si>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</si>
  <si>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</si>
  <si>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</si>
  <si>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</si>
  <si>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</si>
  <si>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</si>
  <si>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</si>
  <si>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</si>
  <si>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</si>
  <si>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</si>
  <si>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</si>
  <si>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</si>
  <si>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</si>
  <si>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</si>
  <si>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</si>
  <si>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</si>
  <si>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</si>
  <si>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</si>
  <si>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</si>
  <si>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</si>
  <si>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</si>
  <si>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</si>
  <si>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</si>
  <si>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</si>
  <si>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</si>
  <si>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</si>
  <si>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</si>
  <si>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</si>
  <si>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</si>
  <si>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</si>
  <si>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</si>
  <si>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</si>
  <si>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</si>
  <si>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</si>
  <si>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</si>
  <si>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</si>
  <si>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</si>
  <si>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</si>
  <si>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</si>
  <si>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</si>
  <si>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</si>
  <si>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</si>
  <si>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</si>
  <si>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</si>
  <si>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</si>
  <si>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</si>
  <si>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</si>
  <si>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</si>
  <si>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</si>
  <si>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</si>
  <si>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</si>
  <si>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</si>
  <si>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</si>
  <si>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</si>
  <si>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</si>
  <si>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</si>
  <si>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</si>
  <si>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</si>
  <si>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</si>
  <si>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</si>
  <si>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</si>
  <si>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</si>
  <si>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</si>
  <si>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</si>
  <si>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</si>
  <si>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</si>
  <si>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</si>
  <si>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</si>
  <si>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</si>
  <si>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</si>
  <si>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</si>
  <si>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</si>
  <si>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</si>
  <si>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</si>
  <si>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</si>
  <si>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</si>
  <si>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</si>
  <si>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</si>
  <si>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</si>
  <si>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</si>
  <si>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</si>
  <si>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</si>
  <si>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</si>
  <si>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</si>
  <si>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</si>
  <si>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</si>
  <si>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</si>
  <si>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</si>
  <si>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</si>
  <si>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</si>
  <si>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</si>
  <si>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</si>
  <si>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</si>
  <si>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</si>
  <si>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</si>
  <si>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</si>
  <si>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</si>
  <si>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</si>
  <si>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</si>
  <si>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</si>
  <si>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</si>
  <si>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</si>
  <si>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</si>
  <si>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</si>
  <si>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</si>
  <si>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</si>
  <si>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</si>
  <si>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</si>
  <si>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</si>
  <si>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</si>
  <si>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</si>
  <si>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</si>
  <si>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</si>
  <si>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</si>
  <si>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</si>
  <si>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</si>
  <si>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</si>
  <si>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</si>
  <si>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</si>
  <si>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</si>
  <si>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</si>
  <si>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</si>
  <si>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</si>
  <si>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</si>
  <si>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</si>
  <si>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</si>
  <si>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</si>
  <si>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</si>
  <si>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</si>
  <si>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</si>
  <si>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</si>
  <si>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</si>
  <si>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</si>
  <si>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</si>
  <si>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</si>
  <si>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</si>
  <si>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</si>
  <si>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</si>
  <si>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</si>
  <si>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</si>
  <si>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</si>
  <si>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</si>
  <si>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</si>
  <si>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</si>
  <si>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</si>
  <si>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</si>
  <si>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</si>
  <si>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</si>
  <si>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</si>
  <si>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</si>
  <si>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</si>
  <si>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</si>
  <si>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</si>
  <si>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</si>
  <si>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</si>
  <si>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</si>
  <si>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</si>
  <si>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</si>
  <si>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</si>
  <si>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</si>
  <si>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</si>
  <si>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</si>
  <si>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</si>
  <si>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</si>
  <si>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</si>
  <si>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</si>
  <si>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</si>
  <si>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</si>
  <si>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</si>
  <si>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</si>
  <si>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</si>
  <si>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</si>
  <si>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</si>
  <si>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</si>
  <si>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</si>
  <si>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</si>
  <si>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</si>
  <si>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</si>
  <si>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</si>
  <si>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</si>
  <si>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</si>
  <si>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</si>
  <si>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</si>
  <si>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</si>
  <si>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</si>
  <si>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</si>
  <si>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</si>
  <si>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</si>
  <si>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</si>
  <si>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</si>
  <si>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</si>
  <si>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</si>
  <si>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</si>
  <si>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</si>
  <si>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</si>
  <si>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</si>
  <si>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</si>
  <si>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</si>
  <si>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</si>
  <si>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</si>
  <si>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</si>
  <si>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</si>
  <si>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</si>
  <si>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</si>
  <si>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</si>
  <si>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</si>
  <si>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</si>
  <si>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</si>
  <si>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</si>
  <si>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</si>
  <si>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</si>
  <si>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</si>
  <si>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</si>
  <si>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</si>
  <si>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</si>
  <si>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</si>
  <si>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</si>
  <si>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</si>
  <si>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</si>
  <si>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</si>
  <si>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</si>
  <si>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</si>
  <si>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</si>
  <si>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</si>
  <si>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</si>
  <si>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</si>
  <si>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</si>
  <si>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</si>
  <si>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</si>
  <si>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</si>
  <si>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</si>
  <si>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</si>
  <si>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</si>
  <si>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</si>
  <si>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</si>
  <si>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</si>
  <si>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</si>
  <si>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</si>
  <si>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</si>
  <si>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</si>
  <si>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</si>
  <si>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</si>
  <si>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</si>
  <si>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</si>
  <si>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</si>
  <si>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</si>
  <si>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</si>
  <si>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</si>
  <si>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</si>
  <si>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</si>
  <si>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</si>
  <si>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</si>
  <si>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</si>
  <si>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</si>
  <si>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</si>
  <si>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</si>
  <si>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</si>
  <si>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</si>
  <si>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</si>
  <si>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</si>
  <si>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</si>
  <si>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</si>
  <si>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</si>
  <si>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</si>
  <si>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</si>
  <si>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</si>
  <si>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</si>
  <si>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</si>
  <si>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</si>
  <si>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</si>
  <si>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</si>
  <si>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</si>
  <si>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</si>
  <si>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</si>
  <si>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</si>
  <si>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</si>
  <si>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</si>
  <si>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</si>
  <si>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</si>
  <si>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</si>
  <si>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</si>
  <si>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</si>
  <si>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</si>
  <si>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</si>
  <si>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</si>
  <si>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</si>
  <si>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</si>
  <si>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</si>
  <si>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</si>
  <si>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</si>
  <si>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</si>
  <si>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</si>
  <si>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</si>
  <si>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</si>
  <si>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</si>
  <si>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</si>
  <si>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</si>
  <si>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</si>
  <si>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</si>
  <si>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</si>
  <si>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</si>
  <si>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</si>
  <si>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</si>
  <si>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</si>
  <si>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</si>
  <si>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</si>
  <si>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</si>
  <si>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</si>
  <si>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</si>
  <si>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</si>
  <si>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</si>
  <si>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</si>
  <si>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</si>
  <si>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</si>
  <si>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</si>
  <si>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</si>
  <si>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</si>
  <si>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</si>
  <si>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</si>
  <si>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</si>
  <si>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</si>
  <si>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</si>
  <si>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</si>
  <si>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</si>
  <si>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</si>
  <si>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</si>
  <si>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</si>
  <si>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</si>
  <si>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</si>
  <si>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</si>
  <si>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</si>
  <si>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</si>
  <si>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</si>
  <si>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</si>
  <si>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</si>
  <si>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</si>
  <si>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</si>
  <si>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</si>
  <si>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</si>
  <si>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</si>
  <si>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</si>
  <si>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</si>
  <si>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</si>
  <si>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</si>
  <si>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</si>
  <si>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</si>
  <si>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</si>
  <si>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</si>
  <si>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</si>
  <si>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</si>
  <si>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</si>
  <si>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</si>
  <si>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</si>
  <si>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</si>
  <si>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</si>
  <si>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</si>
  <si>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</si>
  <si>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</si>
  <si>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</si>
  <si>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</si>
  <si>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</si>
  <si>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</si>
  <si>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</si>
  <si>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</si>
  <si>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</si>
  <si>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</si>
  <si>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</si>
  <si>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</si>
  <si>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</si>
  <si>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</si>
  <si>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</si>
  <si>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</si>
  <si>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</si>
  <si>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</si>
  <si>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</si>
  <si>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</si>
  <si>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</si>
  <si>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</si>
  <si>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</si>
  <si>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</si>
  <si>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</si>
  <si>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</si>
  <si>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</si>
  <si>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</si>
  <si>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</si>
  <si>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</si>
  <si>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</si>
  <si>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</si>
  <si>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</si>
  <si>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</si>
  <si>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</si>
  <si>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</si>
  <si>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</si>
  <si>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</si>
  <si>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</si>
  <si>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</si>
  <si>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</si>
  <si>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</si>
  <si>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</si>
  <si>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</si>
  <si>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</si>
  <si>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</si>
  <si>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</si>
  <si>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</si>
  <si>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</si>
  <si>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</si>
  <si>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</si>
  <si>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</si>
  <si>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</si>
  <si>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</si>
  <si>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</si>
  <si>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</si>
  <si>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</si>
  <si>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</si>
  <si>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</si>
  <si>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</si>
  <si>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</si>
  <si>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</si>
  <si>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</si>
  <si>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</si>
  <si>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</si>
  <si>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</si>
  <si>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</si>
  <si>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</si>
  <si>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</si>
  <si>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</si>
  <si>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</si>
  <si>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</si>
  <si>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</si>
  <si>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</si>
  <si>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</si>
  <si>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</si>
  <si>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</si>
  <si>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</si>
  <si>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</si>
  <si>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</si>
  <si>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</si>
  <si>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</si>
  <si>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</si>
  <si>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</si>
  <si>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</si>
  <si>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</si>
  <si>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</si>
  <si>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</si>
  <si>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</si>
  <si>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</si>
  <si>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</si>
  <si>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</si>
  <si>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</si>
  <si>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</si>
  <si>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</si>
  <si>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</si>
  <si>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</si>
  <si>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</si>
  <si>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</si>
  <si>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</si>
  <si>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</si>
  <si>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</si>
  <si>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</si>
  <si>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</si>
  <si>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</si>
  <si>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</si>
  <si>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</si>
  <si>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</si>
  <si>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</si>
  <si>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</si>
  <si>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</si>
  <si>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</si>
  <si>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</si>
  <si>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</si>
  <si>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</si>
  <si>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</si>
  <si>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</si>
  <si>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</si>
  <si>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</si>
  <si>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</si>
  <si>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</si>
  <si>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</si>
  <si>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</si>
  <si>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</si>
  <si>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</si>
  <si>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</si>
  <si>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</si>
  <si>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</si>
  <si>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</si>
  <si>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</si>
  <si>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</si>
  <si>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</si>
  <si>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</si>
  <si>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</si>
  <si>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</si>
  <si>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</si>
  <si>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</si>
  <si>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</si>
  <si>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</si>
  <si>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</si>
  <si>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</si>
  <si>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</si>
  <si>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</si>
  <si>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</si>
  <si>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</si>
  <si>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</si>
  <si>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</si>
  <si>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</si>
  <si>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</si>
  <si>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</si>
  <si>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</si>
  <si>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</si>
  <si>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</si>
  <si>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</si>
  <si>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</si>
  <si>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</si>
  <si>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</si>
  <si>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</si>
  <si>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</si>
  <si>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</si>
  <si>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</si>
  <si>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</si>
  <si>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</si>
  <si>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</si>
  <si>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</si>
  <si>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</si>
  <si>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</si>
  <si>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</si>
  <si>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</si>
  <si>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</si>
  <si>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</si>
  <si>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</si>
  <si>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</si>
  <si>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</si>
  <si>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</si>
  <si>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</si>
  <si>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</si>
  <si>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</si>
  <si>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</si>
  <si>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</si>
  <si>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</si>
  <si>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</si>
  <si>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</si>
  <si>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</si>
  <si>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</si>
  <si>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</si>
  <si>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</si>
  <si>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</si>
  <si>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</si>
  <si>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</si>
  <si>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</si>
  <si>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</si>
  <si>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</si>
  <si>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</si>
  <si>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</si>
  <si>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</si>
  <si>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</si>
  <si>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</si>
  <si>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</si>
  <si>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</si>
  <si>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</si>
  <si>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</si>
  <si>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</si>
  <si>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</si>
  <si>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</si>
  <si>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</si>
  <si>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</si>
  <si>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</si>
  <si>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</si>
  <si>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</si>
  <si>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</si>
  <si>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</si>
  <si>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</si>
  <si>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</si>
  <si>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</si>
  <si>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</si>
  <si>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</si>
  <si>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</si>
  <si>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</si>
  <si>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</si>
  <si>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</si>
  <si>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</si>
  <si>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</si>
  <si>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</si>
  <si>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</si>
  <si>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</si>
  <si>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</si>
  <si>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</si>
  <si>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</si>
  <si>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</si>
  <si>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</si>
  <si>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</si>
  <si>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</si>
  <si>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</si>
  <si>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</si>
  <si>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</si>
  <si>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</si>
  <si>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</si>
  <si>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</si>
  <si>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</si>
  <si>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</si>
  <si>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</si>
  <si>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</si>
  <si>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</si>
  <si>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</si>
  <si>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</si>
  <si>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</si>
  <si>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</si>
  <si>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</si>
  <si>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</si>
  <si>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</si>
  <si>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</si>
  <si>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</si>
  <si>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</si>
  <si>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</si>
  <si>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</si>
  <si>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</si>
  <si>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</si>
  <si>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</si>
  <si>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</si>
  <si>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</si>
  <si>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</si>
  <si>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</si>
  <si>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</si>
  <si>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</si>
  <si>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</si>
  <si>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</si>
  <si>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</si>
  <si>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</si>
  <si>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</si>
  <si>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</si>
  <si>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</si>
  <si>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</si>
  <si>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</si>
  <si>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</si>
  <si>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</si>
  <si>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</si>
  <si>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</si>
  <si>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</si>
  <si>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</si>
  <si>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</si>
  <si>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</si>
  <si>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</si>
  <si>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</si>
  <si>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</si>
  <si>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</si>
  <si>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</si>
  <si>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</si>
  <si>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</si>
  <si>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</si>
  <si>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</si>
  <si>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</si>
  <si>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</si>
  <si>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</si>
  <si>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</si>
  <si>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</si>
  <si>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</si>
  <si>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</si>
  <si>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</si>
  <si>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</si>
  <si>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</si>
  <si>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</si>
  <si>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</si>
  <si>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</si>
  <si>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</si>
  <si>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</si>
  <si>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</si>
  <si>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</si>
  <si>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</si>
  <si>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</si>
  <si>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</si>
  <si>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</si>
  <si>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</si>
  <si>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</si>
  <si>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</si>
  <si>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</si>
  <si>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</si>
  <si>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</si>
  <si>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</si>
  <si>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</si>
  <si>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</si>
  <si>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</si>
  <si>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</si>
  <si>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</si>
  <si>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</si>
  <si>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</si>
  <si>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</si>
  <si>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</si>
  <si>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</si>
  <si>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</si>
  <si>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</si>
  <si>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</si>
  <si>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</si>
  <si>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</si>
  <si>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</si>
  <si>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</si>
  <si>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</si>
  <si>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</si>
  <si>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</si>
  <si>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</si>
  <si>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</si>
  <si>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</si>
  <si>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</si>
  <si>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</si>
  <si>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</si>
  <si>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</si>
  <si>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</si>
  <si>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</si>
  <si>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</si>
  <si>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</si>
  <si>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</si>
  <si>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</si>
  <si>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</si>
  <si>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</si>
  <si>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</si>
  <si>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</si>
  <si>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</si>
  <si>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</si>
  <si>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</si>
  <si>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</si>
  <si>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</si>
  <si>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</si>
  <si>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</si>
  <si>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</si>
  <si>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</si>
  <si>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</si>
  <si>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</si>
  <si>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</si>
  <si>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</si>
  <si>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</si>
  <si>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</si>
  <si>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</si>
  <si>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</si>
  <si>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</si>
  <si>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</si>
  <si>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</si>
  <si>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</si>
  <si>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</si>
  <si>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</si>
  <si>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</si>
  <si>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</si>
  <si>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</si>
  <si>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</si>
  <si>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</si>
  <si>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</si>
  <si>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</si>
  <si>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</si>
  <si>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</si>
  <si>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</si>
  <si>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</si>
  <si>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</si>
  <si>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</si>
  <si>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</si>
  <si>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</si>
  <si>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</si>
  <si>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</si>
  <si>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</si>
  <si>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</si>
  <si>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</si>
  <si>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</si>
  <si>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</si>
  <si>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</si>
  <si>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</si>
  <si>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</si>
  <si>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</si>
  <si>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</si>
  <si>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</si>
  <si>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</si>
  <si>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</si>
  <si>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</si>
  <si>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</si>
  <si>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</si>
  <si>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</si>
  <si>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</si>
  <si>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</si>
  <si>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</si>
  <si>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</si>
  <si>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</si>
  <si>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</si>
  <si>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</si>
  <si>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</si>
  <si>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</si>
  <si>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</si>
  <si>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</si>
  <si>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</si>
  <si>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</si>
  <si>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</si>
  <si>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</si>
  <si>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</si>
  <si>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</si>
  <si>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</si>
  <si>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</si>
  <si>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</si>
  <si>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</si>
  <si>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</si>
  <si>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</si>
  <si>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</si>
  <si>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</si>
  <si>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</si>
  <si>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</si>
  <si>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</si>
  <si>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</si>
  <si>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</si>
  <si>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</si>
  <si>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</si>
  <si>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</si>
  <si>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</si>
  <si>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</si>
  <si>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</si>
  <si>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</si>
  <si>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</si>
  <si>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</si>
  <si>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</si>
  <si>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</si>
  <si>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</si>
  <si>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</si>
  <si>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</si>
  <si>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</si>
  <si>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</si>
  <si>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</si>
  <si>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</si>
  <si>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</si>
  <si>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</si>
  <si>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</si>
  <si>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</si>
  <si>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</si>
  <si>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</si>
  <si>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</si>
  <si>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</si>
  <si>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</si>
  <si>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</si>
  <si>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</si>
  <si>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</si>
  <si>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</si>
  <si>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</si>
  <si>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</si>
  <si>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</si>
  <si>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</si>
  <si>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</si>
  <si>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</si>
  <si>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</si>
  <si>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</si>
  <si>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</si>
  <si>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</si>
  <si>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</si>
  <si>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</si>
  <si>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</si>
  <si>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</si>
  <si>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</si>
  <si>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</si>
  <si>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</si>
  <si>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</si>
  <si>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</si>
  <si>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</si>
  <si>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</si>
  <si>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</si>
  <si>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</si>
  <si>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</si>
  <si>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</si>
  <si>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</si>
  <si>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</si>
  <si>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</si>
  <si>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</si>
  <si>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</si>
  <si>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</si>
  <si>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</si>
  <si>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</si>
  <si>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</si>
  <si>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</si>
  <si>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</si>
  <si>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</si>
  <si>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</si>
  <si>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</si>
  <si>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</si>
  <si>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</si>
  <si>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</si>
  <si>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</si>
  <si>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</si>
  <si>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</si>
  <si>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</si>
  <si>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</si>
  <si>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</si>
  <si>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</si>
  <si>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</si>
  <si>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</si>
  <si>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</si>
  <si>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</si>
  <si>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</si>
  <si>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</si>
  <si>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</si>
  <si>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</si>
  <si>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</si>
  <si>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</si>
  <si>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</si>
  <si>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</si>
  <si>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</si>
  <si>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</si>
  <si>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</si>
  <si>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</si>
  <si>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</si>
  <si>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</si>
  <si>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</si>
  <si>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</si>
  <si>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</si>
  <si>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</si>
  <si>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</si>
  <si>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</si>
  <si>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</si>
  <si>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</si>
  <si>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</si>
  <si>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</si>
  <si>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</si>
  <si>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</si>
  <si>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</si>
  <si>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</si>
  <si>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</si>
  <si>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</si>
  <si>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</si>
  <si>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</si>
  <si>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</si>
  <si>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</si>
  <si>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</si>
  <si>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</si>
  <si>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</si>
  <si>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</si>
  <si>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</si>
  <si>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</si>
  <si>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</si>
  <si>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</si>
  <si>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</si>
  <si>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</si>
  <si>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</si>
  <si>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</si>
  <si>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</si>
  <si>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</si>
  <si>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</si>
  <si>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</si>
  <si>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</si>
  <si>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</si>
  <si>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</si>
  <si>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</si>
  <si>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</si>
  <si>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</si>
  <si>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</si>
  <si>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</si>
  <si>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</si>
  <si>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</si>
  <si>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</si>
  <si>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</si>
  <si>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</si>
  <si>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</si>
  <si>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</si>
  <si>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</si>
  <si>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</si>
  <si>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</si>
  <si>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</si>
  <si>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</si>
  <si>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</si>
  <si>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</si>
  <si>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</si>
  <si>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</si>
  <si>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</si>
  <si>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</si>
  <si>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</si>
  <si>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</si>
  <si>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</si>
  <si>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</si>
  <si>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</si>
  <si>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</si>
  <si>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</si>
  <si>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</si>
  <si>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</si>
  <si>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</si>
  <si>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</si>
  <si>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</si>
  <si>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</si>
  <si>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</si>
  <si>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</si>
  <si>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</si>
  <si>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</si>
  <si>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</si>
  <si>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</si>
  <si>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</si>
  <si>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</si>
  <si>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</si>
  <si>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</si>
  <si>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</si>
  <si>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</si>
  <si>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</si>
  <si>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</si>
  <si>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</si>
  <si>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</si>
  <si>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</si>
  <si>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</si>
  <si>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</si>
  <si>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</si>
  <si>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</si>
  <si>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</si>
  <si>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</si>
  <si>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</si>
  <si>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</si>
  <si>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</si>
  <si>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</si>
  <si>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</si>
  <si>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</si>
  <si>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</si>
  <si>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</si>
  <si>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</si>
  <si>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</si>
  <si>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</si>
  <si>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</si>
  <si>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</si>
  <si>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</si>
  <si>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</si>
  <si>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</si>
  <si>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</si>
  <si>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</si>
  <si>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</si>
  <si>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</si>
  <si>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</si>
  <si>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</si>
  <si>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</si>
  <si>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</si>
  <si>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</si>
  <si>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</si>
  <si>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</si>
  <si>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</si>
  <si>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</si>
  <si>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</si>
  <si>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</si>
  <si>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</si>
  <si>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</si>
  <si>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</si>
  <si>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</si>
  <si>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</si>
  <si>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</si>
  <si>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</si>
  <si>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</si>
  <si>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</si>
  <si>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</si>
  <si>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</si>
  <si>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</si>
  <si>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</si>
  <si>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</si>
  <si>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</si>
  <si>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</si>
  <si>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</si>
  <si>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</si>
  <si>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</si>
  <si>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</si>
  <si>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</si>
  <si>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</si>
  <si>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</si>
  <si>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</si>
  <si>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</si>
  <si>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</si>
  <si>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</si>
  <si>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</si>
  <si>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</si>
  <si>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</si>
  <si>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</si>
  <si>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</si>
  <si>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</si>
  <si>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</si>
  <si>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</si>
  <si>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</si>
  <si>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</si>
  <si>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</si>
  <si>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</si>
  <si>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</si>
  <si>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</si>
  <si>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</si>
  <si>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</si>
  <si>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</si>
  <si>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</si>
  <si>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</si>
  <si>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</si>
  <si>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</si>
  <si>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</si>
  <si>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</si>
  <si>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</si>
  <si>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</si>
  <si>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</si>
  <si>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</si>
  <si>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</si>
  <si>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</si>
  <si>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</si>
  <si>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</si>
  <si>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</si>
  <si>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</si>
  <si>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</si>
  <si>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</si>
  <si>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</si>
  <si>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</si>
  <si>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</si>
  <si>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</si>
  <si>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</si>
  <si>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</si>
  <si>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</si>
  <si>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</si>
  <si>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</si>
  <si>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</si>
  <si>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</si>
  <si>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</si>
  <si>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</si>
  <si>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</si>
  <si>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</si>
  <si>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</si>
  <si>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</si>
  <si>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</si>
  <si>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</si>
  <si>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</si>
  <si>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</si>
  <si>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</si>
  <si>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</si>
  <si>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</si>
  <si>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</si>
  <si>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</si>
  <si>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</si>
  <si>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</si>
  <si>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</si>
  <si>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</si>
  <si>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</si>
  <si>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</si>
  <si>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</si>
  <si>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</si>
  <si>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</si>
  <si>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</si>
  <si>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</si>
  <si>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</si>
  <si>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</si>
  <si>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</si>
  <si>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</si>
  <si>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</si>
  <si>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</si>
  <si>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</si>
  <si>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</si>
  <si>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</si>
  <si>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</si>
  <si>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</si>
  <si>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</si>
  <si>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</si>
  <si>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</si>
  <si>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</si>
  <si>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</si>
  <si>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</si>
  <si>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</si>
  <si>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</si>
  <si>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</si>
  <si>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</si>
  <si>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</si>
  <si>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</si>
  <si>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</si>
  <si>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</si>
  <si>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</si>
  <si>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</si>
  <si>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</si>
  <si>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</si>
  <si>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</si>
  <si>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</si>
  <si>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</si>
  <si>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</si>
  <si>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</si>
  <si>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</si>
  <si>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</si>
  <si>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</si>
  <si>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</si>
  <si>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</si>
  <si>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</si>
  <si>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</si>
  <si>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</si>
  <si>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</si>
  <si>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</si>
  <si>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</si>
  <si>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</si>
  <si>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</si>
  <si>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</si>
  <si>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</si>
  <si>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</si>
  <si>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</si>
  <si>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</si>
  <si>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</si>
  <si>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</si>
  <si>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</si>
  <si>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</si>
  <si>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</si>
  <si>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</si>
  <si>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</si>
  <si>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</si>
  <si>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</si>
  <si>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</si>
  <si>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</si>
  <si>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</si>
  <si>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</si>
  <si>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</si>
  <si>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</si>
  <si>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</si>
  <si>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</si>
  <si>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</si>
  <si>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</si>
  <si>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</si>
  <si>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</si>
  <si>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</si>
  <si>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</si>
  <si>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</si>
  <si>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</si>
  <si>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</si>
  <si>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</si>
  <si>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</si>
  <si>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</si>
  <si>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</si>
  <si>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</si>
  <si>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</si>
  <si>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</si>
  <si>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</si>
  <si>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</si>
  <si>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</si>
  <si>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</si>
  <si>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</si>
  <si>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</si>
  <si>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</si>
  <si>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</si>
  <si>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</si>
  <si>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</si>
  <si>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</si>
  <si>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</si>
  <si>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</si>
  <si>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</si>
  <si>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</si>
  <si>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</si>
  <si>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</si>
  <si>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</si>
  <si>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</si>
  <si>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</si>
  <si>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</si>
  <si>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</si>
  <si>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</si>
  <si>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</si>
  <si>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</si>
  <si>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</si>
  <si>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</si>
  <si>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</si>
  <si>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</si>
  <si>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</si>
  <si>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</si>
  <si>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</si>
  <si>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</si>
  <si>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</si>
  <si>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</si>
  <si>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</si>
  <si>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</si>
  <si>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</si>
  <si>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</si>
  <si>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</si>
  <si>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</si>
  <si>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</si>
  <si>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</si>
  <si>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</si>
  <si>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</si>
  <si>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</si>
  <si>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</si>
  <si>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</si>
  <si>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</si>
  <si>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</si>
  <si>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</si>
  <si>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</si>
  <si>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</si>
  <si>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</si>
  <si>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</si>
  <si>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</si>
  <si>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</si>
  <si>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</si>
  <si>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</si>
  <si>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</si>
  <si>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</si>
  <si>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</si>
  <si>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</si>
  <si>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</si>
  <si>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</si>
  <si>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</si>
  <si>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</si>
  <si>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</si>
  <si>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</si>
  <si>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</si>
  <si>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</si>
  <si>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</si>
  <si>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</si>
  <si>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</si>
  <si>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</si>
  <si>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</si>
  <si>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</si>
  <si>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</si>
  <si>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</si>
  <si>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</si>
  <si>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</si>
  <si>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</si>
  <si>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</si>
  <si>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</si>
  <si>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</si>
  <si>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</si>
  <si>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</si>
  <si>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</si>
  <si>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</si>
  <si>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</si>
  <si>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</si>
  <si>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</si>
  <si>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</si>
  <si>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</si>
  <si>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</si>
  <si>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</si>
  <si>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</si>
  <si>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</si>
  <si>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</si>
  <si>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</si>
  <si>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</si>
  <si>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</si>
  <si>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</si>
  <si>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</si>
  <si>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</si>
  <si>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</si>
  <si>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</si>
  <si>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</si>
  <si>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</si>
  <si>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</si>
  <si>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</si>
  <si>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</si>
  <si>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</si>
  <si>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</si>
  <si>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</si>
  <si>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</si>
  <si>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</si>
  <si>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</si>
  <si>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</si>
  <si>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</si>
  <si>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</si>
  <si>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</si>
  <si>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</si>
  <si>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</si>
  <si>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</si>
  <si>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</si>
  <si>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</si>
  <si>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</si>
  <si>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</si>
  <si>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</si>
  <si>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</si>
  <si>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</si>
  <si>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</si>
  <si>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</si>
  <si>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</si>
  <si>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</si>
  <si>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</si>
  <si>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</si>
  <si>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</si>
  <si>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</si>
  <si>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</si>
  <si>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</si>
  <si>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</si>
  <si>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</si>
  <si>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</si>
  <si>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</si>
  <si>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</si>
  <si>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</si>
  <si>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</si>
  <si>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</si>
  <si>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</si>
  <si>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</si>
  <si>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</si>
  <si>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</si>
  <si>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</si>
  <si>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</si>
  <si>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</si>
  <si>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</si>
  <si>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</si>
  <si>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</si>
  <si>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</si>
  <si>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</si>
  <si>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</si>
  <si>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</si>
  <si>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</si>
  <si>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</si>
  <si>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</si>
  <si>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</si>
  <si>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</si>
  <si>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</si>
  <si>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</si>
  <si>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</si>
  <si>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</si>
  <si>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</si>
  <si>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</si>
  <si>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</si>
  <si>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</si>
  <si>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</si>
  <si>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</si>
  <si>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</si>
  <si>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</si>
  <si>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</si>
  <si>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</si>
  <si>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</si>
  <si>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</si>
  <si>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</si>
  <si>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</si>
  <si>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</si>
  <si>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</si>
  <si>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</si>
  <si>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</si>
  <si>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</si>
  <si>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</si>
  <si>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</si>
  <si>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</si>
  <si>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</si>
  <si>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</si>
  <si>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</si>
  <si>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</si>
  <si>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</si>
  <si>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</si>
  <si>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</si>
  <si>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</si>
  <si>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</si>
  <si>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</si>
  <si>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</si>
  <si>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</si>
  <si>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</si>
  <si>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</si>
  <si>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</si>
  <si>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</si>
  <si>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</si>
  <si>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</si>
  <si>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</si>
  <si>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</si>
  <si>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</si>
  <si>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</si>
  <si>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</si>
  <si>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</si>
  <si>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</si>
  <si>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</si>
  <si>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</si>
  <si>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</si>
  <si>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</si>
  <si>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</si>
  <si>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</si>
  <si>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</si>
  <si>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</si>
  <si>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</si>
  <si>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</si>
  <si>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</si>
  <si>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</si>
  <si>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</si>
  <si>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</si>
  <si>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</si>
  <si>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</si>
  <si>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</si>
  <si>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</si>
  <si>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</si>
  <si>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</si>
  <si>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</si>
  <si>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</si>
  <si>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</si>
  <si>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</si>
  <si>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</si>
  <si>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</si>
  <si>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</si>
  <si>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</si>
  <si>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</si>
  <si>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</si>
  <si>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</si>
  <si>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</si>
  <si>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</si>
  <si>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</si>
  <si>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</si>
  <si>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</si>
  <si>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</si>
  <si>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</si>
  <si>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</si>
  <si>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</si>
  <si>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</si>
  <si>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</si>
  <si>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</si>
  <si>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</si>
  <si>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</si>
  <si>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</si>
  <si>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</si>
  <si>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</si>
  <si>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</si>
  <si>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</si>
  <si>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</si>
  <si>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</si>
  <si>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</si>
  <si>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</si>
  <si>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</si>
  <si>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</si>
  <si>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</si>
  <si>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</si>
  <si>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</si>
  <si>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</si>
  <si>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</si>
  <si>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</si>
  <si>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</si>
  <si>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</si>
  <si>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</si>
  <si>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</si>
  <si>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</si>
  <si>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</si>
  <si>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</si>
  <si>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</si>
  <si>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</si>
  <si>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</si>
  <si>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</si>
  <si>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</si>
  <si>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</si>
  <si>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</si>
  <si>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</si>
  <si>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</si>
  <si>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</si>
  <si>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</si>
  <si>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</si>
  <si>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</si>
  <si>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</si>
  <si>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</si>
  <si>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</si>
  <si>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</si>
  <si>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</si>
  <si>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</si>
  <si>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</si>
  <si>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</si>
  <si>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</si>
  <si>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</si>
  <si>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</si>
  <si>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</si>
  <si>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</si>
  <si>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</si>
  <si>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</si>
  <si>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</si>
  <si>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</si>
  <si>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</si>
  <si>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</si>
  <si>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</si>
  <si>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</si>
  <si>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</si>
  <si>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</si>
  <si>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</si>
  <si>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</si>
  <si>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</si>
  <si>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</si>
  <si>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</si>
  <si>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</si>
  <si>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</si>
  <si>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</si>
  <si>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</si>
  <si>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</si>
  <si>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</si>
  <si>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</si>
  <si>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</si>
  <si>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</si>
  <si>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</si>
  <si>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</si>
  <si>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</si>
  <si>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</si>
  <si>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</si>
  <si>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</si>
  <si>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</si>
  <si>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</si>
  <si>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</si>
  <si>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</si>
  <si>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</si>
  <si>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</si>
  <si>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</si>
  <si>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</si>
  <si>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</si>
  <si>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</si>
  <si>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</si>
  <si>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</si>
  <si>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</si>
  <si>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</si>
  <si>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</si>
  <si>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</si>
  <si>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</si>
  <si>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</si>
  <si>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</si>
  <si>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</si>
  <si>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</si>
  <si>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</si>
  <si>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</si>
  <si>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</si>
  <si>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</si>
  <si>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</si>
  <si>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</si>
  <si>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</si>
  <si>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</si>
  <si>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</si>
  <si>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</si>
  <si>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</si>
  <si>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</si>
  <si>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</si>
  <si>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</si>
  <si>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</si>
  <si>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</si>
  <si>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</si>
  <si>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</si>
  <si>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</si>
  <si>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</si>
  <si>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</si>
  <si>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</si>
  <si>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</si>
  <si>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</si>
  <si>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</si>
  <si>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</si>
  <si>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</si>
  <si>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</si>
  <si>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</si>
  <si>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</si>
  <si>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</si>
  <si>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</si>
  <si>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</si>
  <si>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</si>
  <si>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</si>
  <si>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</si>
  <si>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</si>
  <si>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</si>
  <si>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</si>
  <si>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</si>
  <si>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</si>
  <si>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</si>
  <si>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</si>
  <si>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</si>
  <si>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</si>
  <si>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</si>
  <si>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</si>
  <si>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</si>
  <si>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</si>
  <si>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</si>
  <si>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</si>
  <si>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</si>
  <si>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</si>
  <si>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</si>
  <si>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</si>
  <si>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</si>
  <si>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</si>
  <si>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</si>
  <si>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</si>
  <si>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</si>
  <si>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</si>
  <si>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</si>
  <si>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</si>
  <si>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</si>
  <si>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</si>
  <si>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</si>
  <si>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</si>
  <si>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</si>
  <si>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</si>
  <si>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</si>
  <si>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</si>
  <si>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</si>
  <si>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</si>
  <si>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</si>
  <si>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</si>
  <si>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</si>
  <si>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</si>
  <si>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</si>
  <si>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</si>
  <si>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</si>
  <si>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</si>
  <si>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</si>
  <si>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</si>
  <si>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</si>
  <si>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</si>
  <si>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</si>
  <si>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</si>
  <si>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</si>
  <si>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</si>
  <si>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</si>
  <si>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</si>
  <si>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</si>
  <si>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</si>
  <si>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</si>
  <si>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</si>
  <si>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</si>
  <si>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</si>
  <si>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</si>
  <si>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</si>
  <si>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</si>
  <si>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</si>
  <si>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</si>
  <si>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</si>
  <si>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</si>
  <si>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</si>
  <si>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</si>
  <si>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</si>
  <si>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</si>
  <si>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</si>
  <si>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</si>
  <si>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</si>
  <si>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</si>
  <si>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</si>
  <si>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</si>
  <si>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</si>
  <si>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</si>
  <si>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</si>
  <si>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</si>
  <si>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</si>
  <si>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</si>
  <si>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</si>
  <si>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</si>
  <si>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</si>
  <si>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</si>
  <si>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</si>
  <si>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</si>
  <si>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</si>
  <si>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</si>
  <si>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</si>
  <si>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</si>
  <si>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</si>
  <si>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</si>
  <si>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</si>
  <si>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</si>
  <si>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</si>
  <si>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</si>
  <si>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</si>
  <si>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</si>
  <si>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</si>
  <si>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</si>
  <si>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</si>
  <si>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</si>
  <si>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</si>
  <si>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</si>
  <si>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</si>
  <si>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</si>
  <si>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</si>
  <si>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</si>
  <si>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</si>
  <si>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</si>
  <si>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</si>
  <si>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</si>
  <si>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</si>
  <si>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</si>
  <si>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</si>
  <si>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</si>
  <si>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</si>
  <si>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</si>
  <si>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</si>
  <si>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</si>
  <si>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</si>
  <si>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</si>
  <si>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</si>
  <si>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</si>
  <si>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</si>
  <si>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</si>
  <si>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</si>
  <si>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</si>
  <si>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</si>
  <si>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</si>
  <si>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</si>
  <si>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</si>
  <si>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</si>
  <si>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</si>
  <si>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</si>
  <si>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</si>
  <si>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</si>
  <si>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</si>
  <si>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</si>
  <si>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</si>
  <si>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</si>
  <si>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</si>
  <si>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</si>
  <si>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</si>
  <si>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</si>
  <si>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</si>
  <si>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</si>
  <si>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</si>
  <si>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</si>
  <si>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</si>
  <si>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</si>
  <si>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</si>
  <si>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</si>
  <si>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</si>
  <si>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</si>
  <si>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</si>
  <si>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</si>
  <si>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</si>
  <si>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</si>
  <si>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</si>
  <si>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</si>
  <si>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</si>
  <si>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</si>
  <si>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</si>
  <si>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</si>
  <si>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</si>
  <si>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</si>
  <si>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</si>
  <si>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</si>
  <si>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</si>
  <si>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</si>
  <si>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</si>
  <si>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</si>
  <si>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</si>
  <si>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</si>
  <si>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</si>
  <si>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</si>
  <si>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</si>
  <si>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</si>
  <si>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</si>
  <si>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</si>
  <si>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</si>
  <si>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</si>
  <si>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</si>
  <si>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</si>
  <si>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</si>
  <si>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</si>
  <si>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</si>
  <si>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</si>
  <si>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</si>
  <si>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</si>
  <si>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</si>
  <si>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</si>
  <si>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</si>
  <si>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</si>
  <si>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</si>
  <si>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</si>
  <si>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</si>
  <si>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</si>
  <si>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</si>
  <si>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</si>
  <si>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</si>
  <si>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</si>
  <si>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</si>
  <si>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</si>
  <si>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</si>
  <si>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</si>
  <si>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</si>
  <si>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</si>
  <si>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</si>
  <si>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</si>
  <si>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</si>
  <si>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</si>
  <si>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</si>
  <si>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</si>
  <si>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</si>
  <si>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</si>
  <si>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</si>
  <si>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</si>
  <si>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</si>
  <si>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</si>
  <si>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</si>
  <si>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</si>
  <si>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</si>
  <si>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</si>
  <si>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</si>
  <si>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</si>
  <si>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</si>
  <si>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</si>
  <si>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</si>
  <si>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</si>
  <si>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</si>
  <si>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</si>
  <si>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</si>
  <si>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</si>
  <si>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</si>
  <si>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</si>
  <si>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</si>
  <si>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</si>
  <si>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</si>
  <si>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</si>
  <si>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</si>
  <si>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</si>
  <si>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</si>
  <si>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</si>
  <si>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</si>
  <si>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</si>
  <si>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</si>
  <si>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</si>
  <si>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</si>
  <si>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</si>
  <si>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</si>
  <si>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</si>
  <si>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</si>
  <si>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</si>
  <si>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</si>
  <si>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</si>
  <si>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</si>
  <si>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</si>
  <si>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</si>
  <si>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</si>
  <si>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</si>
  <si>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</si>
  <si>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</si>
  <si>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</si>
  <si>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</si>
  <si>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</si>
  <si>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</si>
  <si>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</si>
  <si>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</si>
  <si>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</si>
  <si>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</si>
  <si>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</si>
  <si>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</si>
  <si>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</si>
  <si>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</si>
  <si>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</si>
  <si>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</si>
  <si>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</si>
  <si>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</si>
  <si>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</si>
  <si>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</si>
  <si>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</si>
  <si>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</si>
  <si>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</si>
  <si>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</si>
  <si>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</si>
  <si>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</si>
  <si>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</si>
  <si>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</si>
  <si>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</si>
  <si>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</si>
  <si>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</si>
  <si>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</si>
  <si>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</si>
  <si>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</si>
  <si>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</si>
  <si>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</si>
  <si>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</si>
  <si>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</si>
  <si>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</si>
  <si>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</si>
  <si>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</si>
  <si>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</si>
  <si>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</si>
  <si>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</si>
  <si>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</si>
  <si>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</si>
  <si>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</si>
  <si>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</si>
  <si>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</si>
  <si>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</si>
  <si>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</si>
  <si>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</si>
  <si>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</si>
  <si>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</si>
  <si>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</si>
  <si>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</si>
  <si>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</si>
  <si>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</si>
  <si>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</si>
  <si>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</si>
  <si>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</si>
  <si>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</si>
  <si>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</si>
  <si>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</si>
  <si>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</si>
  <si>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</si>
  <si>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</si>
  <si>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</si>
  <si>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</si>
  <si>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</si>
  <si>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</si>
  <si>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</si>
  <si>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</si>
  <si>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</si>
  <si>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</si>
  <si>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</si>
  <si>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</si>
  <si>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</si>
  <si>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</si>
  <si>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</si>
  <si>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</si>
  <si>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</si>
  <si>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</si>
  <si>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</si>
  <si>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</si>
  <si>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</si>
  <si>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</si>
  <si>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</si>
  <si>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</si>
  <si>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</si>
  <si>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</si>
  <si>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</si>
  <si>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</si>
  <si>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</si>
  <si>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</si>
  <si>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</si>
  <si>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</si>
  <si>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</si>
  <si>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</si>
  <si>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</si>
  <si>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</si>
  <si>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</si>
  <si>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</si>
  <si>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</si>
  <si>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</si>
  <si>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</si>
  <si>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</si>
  <si>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</si>
  <si>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</si>
  <si>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</si>
  <si>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</si>
  <si>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</si>
  <si>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</si>
  <si>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</si>
  <si>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</si>
  <si>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</si>
  <si>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</si>
  <si>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</si>
  <si>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</si>
  <si>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</si>
  <si>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</si>
  <si>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</si>
  <si>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</si>
  <si>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</si>
  <si>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</si>
  <si>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</si>
  <si>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</si>
  <si>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</si>
  <si>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</si>
  <si>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</si>
  <si>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</si>
  <si>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</si>
  <si>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</si>
  <si>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</si>
  <si>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</si>
  <si>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</si>
  <si>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</si>
  <si>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</si>
  <si>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</si>
  <si>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</si>
  <si>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</si>
  <si>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</si>
  <si>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</si>
  <si>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</si>
  <si>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</si>
  <si>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</si>
  <si>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</si>
  <si>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</si>
  <si>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</si>
  <si>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</si>
  <si>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</si>
  <si>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</si>
  <si>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</si>
  <si>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</si>
  <si>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</si>
  <si>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</si>
  <si>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</si>
  <si>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</si>
  <si>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</si>
  <si>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</si>
  <si>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</si>
  <si>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</si>
  <si>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</si>
  <si>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</si>
  <si>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</si>
  <si>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</si>
  <si>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</si>
  <si>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</si>
  <si>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</si>
  <si>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</si>
  <si>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</si>
  <si>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</si>
  <si>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</si>
  <si>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</si>
  <si>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</si>
  <si>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</si>
  <si>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</si>
  <si>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</si>
  <si>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</si>
  <si>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</si>
  <si>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</si>
  <si>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</si>
  <si>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</si>
  <si>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</si>
  <si>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</si>
  <si>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</si>
  <si>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</si>
  <si>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</si>
  <si>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</si>
  <si>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</si>
  <si>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</si>
  <si>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</si>
  <si>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</si>
  <si>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</si>
  <si>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</si>
  <si>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</si>
  <si>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</si>
  <si>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</si>
  <si>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</si>
  <si>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</si>
  <si>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</si>
  <si>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</si>
  <si>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</si>
  <si>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</si>
  <si>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</si>
  <si>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</si>
  <si>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</si>
  <si>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</si>
  <si>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</si>
  <si>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</si>
  <si>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</si>
  <si>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</si>
  <si>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</si>
  <si>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</si>
  <si>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</si>
  <si>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</si>
  <si>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</si>
  <si>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</si>
  <si>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</si>
  <si>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</si>
  <si>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</si>
  <si>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</si>
  <si>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</si>
  <si>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</si>
  <si>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</si>
  <si>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</si>
  <si>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</si>
  <si>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</si>
  <si>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</si>
  <si>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</si>
  <si>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</si>
  <si>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</si>
  <si>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</si>
  <si>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</si>
  <si>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</si>
  <si>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</si>
  <si>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</si>
  <si>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</si>
  <si>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</si>
  <si>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</si>
  <si>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</si>
  <si>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</si>
  <si>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</si>
  <si>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</si>
  <si>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</si>
  <si>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</si>
  <si>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</si>
  <si>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</si>
  <si>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</si>
  <si>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</si>
  <si>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</si>
  <si>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</si>
  <si>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</si>
  <si>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</si>
  <si>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</si>
  <si>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</si>
  <si>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</si>
  <si>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</si>
  <si>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</si>
  <si>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</si>
  <si>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</si>
  <si>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</si>
  <si>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</si>
  <si>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</si>
  <si>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</si>
  <si>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</si>
  <si>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</si>
  <si>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</si>
  <si>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</si>
  <si>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</si>
  <si>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</si>
  <si>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</si>
  <si>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</si>
  <si>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</si>
  <si>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</si>
  <si>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</si>
  <si>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</si>
  <si>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</si>
  <si>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</si>
  <si>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</si>
  <si>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</si>
  <si>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</si>
  <si>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</si>
  <si>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</si>
  <si>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</si>
  <si>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</si>
  <si>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</si>
  <si>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</si>
  <si>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</si>
  <si>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</si>
  <si>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</si>
  <si>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</si>
  <si>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</si>
  <si>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</si>
  <si>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</si>
  <si>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</si>
  <si>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</si>
  <si>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</si>
  <si>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</si>
  <si>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</si>
  <si>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</si>
  <si>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</si>
  <si>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</si>
  <si>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</si>
  <si>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</si>
  <si>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</si>
  <si>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</si>
  <si>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</si>
  <si>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</si>
  <si>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</si>
  <si>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</si>
  <si>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</si>
  <si>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</si>
  <si>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</si>
  <si>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</si>
  <si>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</si>
  <si>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</si>
  <si>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</si>
  <si>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</si>
  <si>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</si>
  <si>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</si>
  <si>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</si>
  <si>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</si>
  <si>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</si>
  <si>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</si>
  <si>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</si>
  <si>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</si>
  <si>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</si>
  <si>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</si>
  <si>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</si>
  <si>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</si>
  <si>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</si>
  <si>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</si>
  <si>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</si>
  <si>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</si>
  <si>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</si>
  <si>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</si>
  <si>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</si>
  <si>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</si>
  <si>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</si>
  <si>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</si>
  <si>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</si>
  <si>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</si>
  <si>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</si>
  <si>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</si>
  <si>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</si>
  <si>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</si>
  <si>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</si>
  <si>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</si>
  <si>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</si>
  <si>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</si>
  <si>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</si>
  <si>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</si>
  <si>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</si>
  <si>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</si>
  <si>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</si>
  <si>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</si>
  <si>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</si>
  <si>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</si>
  <si>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</si>
  <si>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</si>
  <si>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</si>
  <si>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</si>
  <si>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</si>
  <si>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</si>
  <si>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</si>
  <si>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</si>
  <si>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</si>
  <si>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</si>
  <si>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</si>
  <si>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</si>
  <si>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</si>
  <si>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</si>
  <si>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</si>
  <si>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</si>
  <si>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</si>
  <si>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</si>
  <si>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</si>
  <si>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</si>
  <si>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</si>
  <si>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</si>
  <si>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</si>
  <si>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</si>
  <si>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</si>
  <si>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</si>
  <si>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</si>
  <si>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</si>
  <si>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</si>
  <si>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</si>
  <si>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</si>
  <si>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</si>
  <si>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</si>
  <si>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</si>
  <si>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</si>
  <si>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</si>
  <si>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</si>
  <si>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</si>
  <si>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</si>
  <si>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</si>
  <si>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</si>
  <si>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</si>
  <si>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</si>
  <si>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</si>
  <si>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</si>
  <si>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</si>
  <si>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</si>
  <si>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</si>
  <si>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</si>
  <si>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</si>
  <si>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</si>
  <si>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</si>
  <si>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</si>
  <si>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</si>
  <si>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</si>
  <si>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</si>
  <si>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</si>
  <si>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</si>
  <si>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</si>
  <si>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</si>
  <si>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</si>
  <si>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</si>
  <si>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</si>
  <si>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</si>
  <si>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</si>
  <si>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</si>
  <si>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</si>
  <si>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</si>
  <si>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</si>
  <si>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</si>
  <si>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</si>
  <si>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</si>
  <si>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</si>
  <si>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</si>
  <si>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</si>
  <si>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</si>
  <si>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</si>
  <si>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</si>
  <si>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</si>
  <si>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</si>
  <si>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</si>
  <si>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</si>
  <si>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</si>
  <si>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</si>
  <si>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</si>
  <si>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</si>
  <si>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</si>
  <si>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</si>
  <si>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</si>
  <si>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</si>
  <si>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</si>
  <si>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</si>
  <si>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</si>
  <si>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</si>
  <si>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</si>
  <si>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</si>
  <si>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</si>
  <si>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</si>
  <si>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</si>
  <si>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</si>
  <si>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</si>
  <si>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</si>
  <si>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</si>
  <si>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</si>
  <si>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</si>
  <si>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</si>
  <si>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</si>
  <si>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</si>
  <si>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</si>
  <si>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</si>
  <si>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</si>
  <si>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</si>
  <si>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</si>
  <si>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</si>
  <si>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</si>
  <si>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</si>
  <si>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</si>
  <si>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</si>
  <si>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</si>
  <si>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</si>
  <si>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</si>
  <si>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</si>
  <si>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</si>
  <si>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</si>
  <si>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</si>
  <si>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</si>
  <si>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</si>
  <si>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</si>
  <si>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</si>
  <si>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</si>
  <si>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</si>
  <si>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</si>
  <si>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</si>
  <si>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</si>
  <si>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</si>
  <si>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</si>
  <si>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</si>
  <si>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</si>
  <si>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</si>
  <si>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</si>
  <si>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</si>
  <si>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</si>
  <si>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</si>
  <si>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</si>
  <si>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</si>
  <si>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</si>
  <si>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</si>
  <si>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</si>
  <si>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</si>
  <si>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</si>
  <si>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</si>
  <si>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</si>
  <si>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</si>
  <si>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</si>
  <si>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</si>
  <si>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</si>
  <si>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</si>
  <si>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</si>
  <si>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</si>
  <si>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</si>
  <si>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</si>
  <si>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</si>
  <si>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</si>
  <si>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</si>
  <si>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</si>
  <si>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</si>
  <si>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</si>
  <si>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</si>
  <si>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</si>
  <si>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</si>
  <si>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</si>
  <si>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</si>
  <si>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</si>
  <si>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</si>
  <si>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</si>
  <si>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</si>
  <si>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</si>
  <si>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</si>
  <si>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</si>
  <si>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</si>
  <si>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</si>
  <si>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</si>
  <si>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</si>
  <si>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</si>
  <si>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</si>
  <si>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</si>
  <si>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</si>
  <si>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</si>
  <si>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</si>
  <si>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</si>
  <si>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</si>
  <si>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</si>
  <si>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</si>
  <si>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</si>
  <si>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</si>
  <si>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</si>
  <si>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</si>
  <si>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</si>
  <si>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</si>
  <si>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</si>
  <si>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</si>
  <si>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</si>
  <si>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</si>
  <si>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</si>
  <si>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</si>
  <si>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</si>
  <si>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</si>
  <si>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</si>
  <si>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</si>
  <si>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</si>
  <si>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</si>
  <si>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</si>
  <si>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</si>
  <si>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</si>
  <si>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</si>
  <si>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</si>
  <si>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</si>
  <si>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</si>
  <si>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</si>
  <si>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</si>
  <si>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</si>
  <si>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</si>
  <si>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</si>
  <si>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</si>
  <si>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</si>
  <si>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</si>
  <si>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</si>
  <si>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</si>
  <si>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</si>
  <si>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</si>
  <si>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</si>
  <si>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</si>
  <si>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</si>
  <si>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</si>
  <si>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</si>
  <si>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</si>
  <si>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</si>
  <si>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</si>
  <si>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</si>
  <si>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</si>
  <si>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</si>
  <si>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</si>
  <si>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</si>
  <si>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</si>
  <si>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</si>
  <si>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</si>
  <si>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</si>
  <si>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</si>
  <si>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</si>
  <si>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</si>
  <si>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</si>
  <si>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</si>
  <si>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</si>
  <si>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</si>
  <si>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</si>
  <si>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</si>
  <si>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</si>
  <si>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</si>
  <si>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</si>
  <si>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</si>
  <si>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</si>
  <si>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</si>
  <si>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</si>
  <si>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</si>
  <si>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</si>
  <si>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</si>
  <si>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</si>
  <si>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</si>
  <si>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</si>
  <si>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</si>
  <si>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</si>
  <si>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</si>
  <si>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</si>
  <si>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</si>
  <si>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</si>
  <si>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</si>
  <si>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</si>
  <si>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</si>
  <si>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</si>
  <si>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</si>
  <si>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</si>
  <si>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</si>
  <si>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</si>
  <si>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</si>
  <si>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</si>
  <si>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</si>
  <si>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</si>
  <si>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</si>
  <si>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</si>
  <si>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</si>
  <si>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</si>
  <si>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</si>
  <si>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</si>
  <si>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</si>
  <si>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</si>
  <si>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</si>
  <si>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</si>
  <si>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</si>
  <si>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</si>
  <si>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</si>
  <si>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</si>
  <si>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</si>
  <si>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</si>
  <si>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</si>
  <si>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</si>
  <si>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</si>
  <si>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</si>
  <si>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</si>
  <si>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</si>
  <si>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</si>
  <si>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</si>
  <si>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</si>
  <si>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</si>
  <si>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</si>
  <si>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</si>
  <si>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</si>
  <si>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</si>
  <si>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</si>
  <si>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</si>
  <si>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</si>
  <si>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</si>
  <si>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</si>
  <si>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</si>
  <si>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</si>
  <si>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</si>
  <si>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</si>
  <si>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</si>
  <si>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</si>
  <si>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</si>
  <si>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</si>
  <si>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</si>
  <si>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</si>
  <si>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</si>
  <si>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</si>
  <si>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</si>
  <si>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</si>
  <si>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</si>
  <si>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</si>
  <si>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</si>
  <si>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</si>
  <si>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</si>
  <si>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</si>
  <si>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</si>
  <si>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</si>
  <si>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</si>
  <si>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</si>
  <si>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</si>
  <si>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</si>
  <si>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</si>
  <si>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</si>
  <si>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</si>
  <si>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</si>
  <si>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</si>
  <si>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</si>
  <si>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</si>
  <si>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</si>
  <si>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</si>
  <si>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</si>
  <si>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</si>
  <si>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</si>
  <si>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</si>
  <si>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</si>
  <si>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</si>
  <si>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</si>
  <si>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</si>
  <si>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</si>
  <si>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</si>
  <si>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</si>
  <si>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</si>
  <si>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</si>
  <si>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</si>
  <si>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</si>
  <si>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</si>
  <si>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</si>
  <si>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</si>
  <si>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</si>
  <si>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</si>
  <si>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</si>
  <si>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</si>
  <si>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</si>
  <si>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</si>
  <si>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</si>
  <si>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</si>
  <si>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</si>
  <si>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</si>
  <si>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</si>
  <si>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</si>
  <si>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</si>
  <si>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</si>
  <si>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</si>
  <si>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</si>
  <si>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</si>
  <si>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</si>
  <si>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</si>
  <si>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</si>
  <si>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</si>
  <si>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</si>
  <si>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</si>
  <si>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</si>
  <si>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</si>
  <si>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</si>
  <si>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</si>
  <si>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</si>
  <si>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</si>
  <si>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</si>
  <si>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</si>
  <si>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</si>
  <si>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</si>
  <si>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</si>
  <si>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</si>
  <si>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</si>
  <si>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</si>
  <si>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</si>
  <si>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</si>
  <si>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</si>
  <si>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</si>
  <si>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</si>
  <si>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</si>
  <si>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</si>
  <si>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</si>
  <si>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</si>
  <si>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</si>
  <si>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</si>
  <si>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</si>
  <si>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</si>
  <si>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</si>
  <si>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</si>
  <si>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</si>
  <si>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</si>
  <si>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</si>
  <si>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</si>
  <si>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</si>
  <si>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</si>
  <si>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</si>
  <si>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</si>
  <si>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</si>
  <si>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</si>
  <si>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</si>
  <si>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</si>
  <si>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</si>
  <si>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</si>
  <si>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</si>
  <si>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</si>
  <si>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</si>
  <si>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</si>
  <si>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</si>
  <si>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</si>
  <si>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</si>
  <si>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</si>
  <si>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</si>
  <si>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</si>
  <si>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</si>
  <si>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</si>
  <si>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</si>
  <si>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</si>
  <si>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</si>
  <si>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</si>
  <si>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</si>
  <si>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</si>
  <si>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</si>
  <si>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</si>
  <si>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</si>
  <si>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</si>
  <si>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</si>
  <si>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</si>
  <si>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</si>
  <si>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</si>
  <si>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</si>
  <si>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</si>
  <si>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</si>
  <si>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</si>
  <si>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</si>
  <si>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</si>
  <si>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</si>
  <si>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</si>
  <si>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</si>
  <si>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</si>
  <si>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</si>
  <si>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</si>
  <si>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</si>
  <si>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</si>
  <si>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</si>
  <si>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</si>
  <si>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</si>
  <si>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</si>
  <si>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</si>
  <si>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</si>
  <si>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</si>
  <si>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</si>
  <si>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</si>
  <si>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</si>
  <si>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</si>
  <si>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</si>
  <si>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</si>
  <si>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</si>
  <si>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</si>
  <si>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</si>
  <si>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</si>
  <si>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</si>
  <si>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</si>
  <si>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</si>
  <si>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</si>
  <si>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</si>
  <si>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</si>
  <si>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</si>
  <si>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</si>
  <si>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</si>
  <si>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</si>
  <si>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</si>
  <si>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</si>
  <si>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</si>
  <si>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</si>
  <si>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</si>
  <si>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</si>
  <si>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</si>
  <si>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</si>
  <si>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</si>
  <si>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</si>
  <si>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</si>
  <si>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</si>
  <si>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</si>
  <si>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</si>
  <si>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</si>
  <si>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</si>
  <si>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</si>
  <si>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</si>
  <si>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</si>
  <si>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</si>
  <si>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</si>
  <si>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</si>
  <si>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</si>
  <si>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</si>
  <si>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</si>
  <si>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</si>
  <si>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</si>
  <si>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</si>
  <si>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</si>
  <si>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</si>
  <si>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</si>
  <si>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</si>
  <si>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</si>
  <si>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</si>
  <si>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</si>
  <si>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</si>
  <si>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</si>
  <si>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</si>
  <si>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</si>
  <si>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</si>
  <si>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</si>
  <si>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</si>
  <si>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</si>
  <si>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</si>
  <si>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</si>
  <si>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</si>
  <si>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</si>
  <si>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</si>
  <si>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</si>
  <si>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</si>
  <si>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</si>
  <si>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</si>
  <si>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</si>
  <si>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</si>
  <si>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</si>
  <si>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</si>
  <si>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</si>
  <si>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</si>
  <si>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</si>
  <si>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</si>
  <si>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</si>
  <si>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</si>
  <si>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</si>
  <si>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</si>
  <si>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</si>
  <si>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</si>
  <si>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</si>
  <si>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</si>
  <si>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</si>
  <si>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</si>
  <si>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</si>
  <si>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</si>
  <si>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</si>
  <si>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</si>
  <si>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</si>
  <si>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</si>
  <si>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</si>
  <si>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</si>
  <si>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</si>
  <si>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</si>
  <si>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</si>
  <si>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</si>
  <si>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</si>
  <si>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</si>
  <si>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</si>
  <si>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</si>
  <si>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</si>
  <si>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</si>
  <si>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</si>
  <si>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</si>
  <si>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</si>
  <si>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</si>
  <si>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</si>
  <si>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</si>
  <si>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</si>
  <si>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</si>
  <si>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</si>
  <si>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</si>
  <si>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</si>
  <si>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</si>
  <si>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</si>
  <si>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</si>
  <si>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</si>
  <si>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</si>
  <si>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</si>
  <si>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</si>
  <si>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</si>
  <si>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</si>
  <si>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</si>
  <si>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</si>
  <si>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</si>
  <si>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</si>
  <si>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</si>
  <si>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</si>
  <si>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</si>
  <si>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</si>
  <si>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</si>
  <si>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</si>
  <si>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</si>
  <si>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</si>
  <si>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</si>
  <si>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</si>
  <si>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</si>
  <si>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</si>
  <si>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</si>
  <si>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</si>
  <si>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</si>
  <si>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</si>
  <si>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</si>
  <si>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</si>
  <si>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</si>
  <si>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</si>
  <si>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</si>
  <si>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</si>
  <si>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</si>
  <si>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</si>
  <si>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</si>
  <si>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</si>
  <si>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</si>
  <si>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</si>
  <si>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</si>
  <si>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</si>
  <si>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</si>
  <si>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</si>
  <si>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</si>
  <si>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</si>
  <si>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</si>
  <si>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</si>
  <si>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</si>
  <si>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</si>
  <si>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</si>
  <si>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</si>
  <si>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</si>
  <si>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</si>
  <si>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</si>
  <si>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</si>
  <si>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</si>
  <si>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</si>
  <si>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</si>
  <si>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</si>
  <si>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</si>
  <si>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</si>
  <si>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</si>
  <si>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</si>
  <si>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</si>
  <si>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</si>
  <si>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</si>
  <si>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</si>
  <si>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</si>
  <si>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</si>
  <si>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</si>
  <si>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</si>
  <si>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</si>
  <si>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</si>
  <si>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</si>
  <si>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</si>
  <si>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</si>
  <si>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</si>
  <si>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</si>
  <si>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</si>
  <si>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</si>
  <si>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</si>
  <si>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</si>
  <si>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</si>
  <si>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</si>
  <si>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</si>
  <si>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</si>
  <si>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</si>
  <si>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</si>
  <si>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</si>
  <si>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</si>
  <si>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</si>
  <si>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</si>
  <si>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</si>
  <si>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</si>
  <si>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</si>
  <si>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</si>
  <si>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</si>
  <si>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</si>
  <si>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</si>
  <si>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</si>
  <si>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</si>
  <si>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</si>
  <si>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</si>
  <si>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</si>
  <si>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</si>
  <si>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</si>
  <si>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</si>
  <si>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</si>
  <si>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</si>
  <si>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</si>
  <si>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</si>
  <si>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</si>
  <si>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</si>
  <si>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</si>
  <si>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</si>
  <si>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</si>
  <si>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</si>
  <si>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</si>
  <si>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</si>
  <si>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</si>
  <si>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</si>
  <si>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</si>
  <si>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</si>
  <si>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</si>
  <si>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</si>
  <si>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</si>
  <si>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</si>
  <si>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</si>
  <si>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</si>
  <si>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</si>
  <si>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</si>
  <si>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</si>
  <si>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</si>
  <si>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</si>
  <si>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</si>
  <si>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</si>
  <si>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</si>
  <si>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</si>
  <si>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</si>
  <si>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</si>
  <si>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</si>
  <si>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</si>
  <si>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</si>
  <si>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</si>
  <si>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</si>
  <si>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</si>
  <si>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</si>
  <si>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</si>
  <si>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</si>
  <si>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</si>
  <si>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</si>
  <si>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</si>
  <si>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</si>
  <si>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</si>
  <si>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</si>
  <si>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</si>
  <si>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</si>
  <si>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</si>
  <si>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</si>
  <si>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</si>
  <si>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</si>
  <si>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</si>
  <si>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</si>
  <si>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</si>
  <si>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</si>
  <si>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</si>
  <si>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</si>
  <si>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</si>
  <si>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</si>
  <si>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</si>
  <si>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</si>
  <si>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</si>
  <si>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</si>
  <si>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</si>
  <si>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</si>
  <si>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</si>
  <si>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</si>
  <si>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</si>
  <si>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</si>
  <si>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</si>
  <si>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</si>
  <si>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</si>
  <si>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</si>
  <si>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</si>
  <si>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</si>
  <si>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</si>
  <si>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</si>
  <si>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</si>
  <si>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</si>
  <si>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</si>
  <si>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</si>
  <si>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</si>
  <si>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</si>
  <si>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</si>
  <si>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</si>
  <si>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</si>
  <si>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</si>
  <si>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</si>
  <si>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</si>
  <si>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</si>
  <si>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</si>
  <si>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</si>
  <si>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</si>
  <si>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</si>
  <si>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</si>
  <si>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</si>
  <si>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</si>
  <si>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</si>
  <si>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</si>
  <si>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</si>
  <si>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</si>
  <si>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</si>
  <si>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</si>
  <si>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</si>
  <si>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</si>
  <si>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</si>
  <si>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</si>
  <si>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</si>
  <si>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</si>
  <si>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</si>
  <si>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</si>
  <si>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</si>
  <si>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</si>
  <si>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</si>
  <si>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</si>
  <si>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</si>
  <si>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</si>
  <si>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</si>
  <si>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</si>
  <si>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</si>
  <si>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</si>
  <si>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</si>
  <si>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</si>
  <si>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</si>
  <si>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</si>
  <si>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</si>
  <si>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</si>
  <si>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</si>
  <si>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</si>
  <si>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</si>
  <si>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</si>
  <si>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</si>
  <si>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</si>
  <si>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</si>
  <si>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</si>
  <si>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</si>
  <si>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</si>
  <si>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</si>
  <si>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</si>
  <si>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</si>
  <si>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</si>
  <si>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</si>
  <si>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</si>
  <si>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</si>
  <si>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</si>
  <si>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</si>
  <si>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</si>
  <si>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</si>
  <si>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</si>
  <si>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</si>
  <si>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</si>
  <si>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</si>
  <si>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</si>
  <si>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</si>
  <si>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</si>
  <si>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</si>
  <si>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</si>
  <si>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</si>
  <si>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</si>
  <si>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</si>
  <si>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</si>
  <si>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</si>
  <si>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</si>
  <si>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</si>
  <si>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</si>
  <si>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</si>
  <si>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</si>
  <si>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</si>
  <si>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</si>
  <si>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</si>
  <si>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</si>
  <si>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</si>
  <si>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</si>
  <si>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</si>
  <si>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</si>
  <si>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</si>
  <si>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</si>
  <si>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</si>
  <si>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</si>
  <si>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</si>
  <si>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</si>
  <si>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</si>
  <si>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</si>
  <si>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</si>
  <si>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</si>
  <si>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</si>
  <si>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</si>
  <si>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</si>
  <si>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</si>
  <si>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</si>
  <si>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</si>
  <si>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</si>
  <si>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</si>
  <si>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</si>
  <si>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</si>
  <si>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</si>
  <si>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</si>
  <si>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</si>
  <si>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</si>
  <si>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</si>
  <si>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</si>
  <si>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</si>
  <si>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</si>
  <si>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</si>
  <si>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</si>
  <si>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</si>
  <si>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</si>
  <si>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</si>
  <si>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</si>
  <si>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</si>
  <si>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</si>
  <si>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</si>
  <si>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</si>
  <si>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</si>
  <si>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</si>
  <si>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</si>
  <si>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</si>
  <si>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</si>
  <si>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</si>
  <si>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</si>
  <si>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</si>
  <si>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</si>
  <si>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</si>
  <si>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</si>
  <si>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</si>
  <si>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</si>
  <si>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</si>
  <si>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</si>
  <si>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</si>
  <si>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</si>
  <si>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</si>
  <si>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</si>
  <si>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</si>
  <si>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</si>
  <si>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</si>
  <si>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</si>
  <si>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</si>
  <si>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</si>
  <si>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</si>
  <si>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</si>
  <si>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</si>
  <si>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</si>
  <si>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</si>
  <si>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</si>
  <si>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</si>
  <si>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</si>
  <si>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</si>
  <si>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</si>
  <si>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</si>
  <si>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</si>
  <si>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</si>
  <si>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</si>
  <si>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</si>
  <si>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</si>
  <si>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</si>
  <si>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</si>
  <si>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</si>
  <si>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</si>
  <si>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</si>
  <si>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</si>
  <si>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</si>
  <si>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</si>
  <si>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</si>
  <si>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</si>
  <si>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</si>
  <si>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</si>
  <si>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</si>
  <si>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</si>
  <si>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</si>
  <si>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</si>
  <si>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</si>
  <si>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</si>
  <si>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</si>
  <si>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</si>
  <si>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</si>
  <si>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</si>
  <si>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</si>
  <si>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</si>
  <si>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</si>
  <si>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</si>
  <si>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</si>
  <si>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</si>
  <si>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</si>
  <si>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</si>
  <si>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</si>
  <si>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</si>
  <si>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</si>
  <si>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</si>
  <si>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</si>
  <si>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</si>
  <si>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</si>
  <si>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</si>
  <si>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</si>
  <si>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</si>
  <si>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</si>
  <si>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</si>
  <si>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</si>
  <si>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</si>
  <si>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</si>
  <si>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</si>
  <si>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</si>
  <si>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</si>
  <si>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</si>
  <si>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</si>
  <si>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</si>
  <si>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</si>
  <si>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</si>
  <si>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</si>
  <si>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</si>
  <si>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</si>
  <si>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</si>
  <si>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</si>
  <si>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</si>
  <si>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</si>
  <si>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</si>
  <si>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</si>
  <si>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</si>
  <si>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</si>
  <si>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</si>
  <si>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</si>
  <si>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</si>
  <si>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</si>
  <si>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</si>
  <si>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</si>
  <si>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</si>
  <si>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</si>
  <si>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</si>
  <si>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</si>
  <si>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</si>
  <si>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</si>
  <si>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</si>
  <si>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</si>
  <si>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</si>
  <si>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</si>
  <si>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</si>
  <si>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</si>
  <si>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</si>
  <si>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</si>
  <si>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</si>
  <si>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</si>
  <si>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</si>
  <si>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</si>
  <si>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</si>
  <si>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</si>
  <si>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</si>
  <si>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</si>
  <si>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</si>
  <si>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</si>
  <si>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</si>
  <si>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</si>
  <si>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</si>
  <si>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</si>
  <si>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</si>
  <si>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</si>
  <si>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</si>
  <si>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</si>
  <si>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</si>
  <si>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</si>
  <si>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</si>
  <si>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</si>
  <si>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</si>
  <si>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</si>
  <si>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</si>
  <si>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</si>
  <si>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</si>
  <si>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</si>
  <si>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</si>
  <si>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</si>
  <si>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</si>
  <si>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</si>
  <si>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</si>
  <si>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</si>
  <si>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</si>
  <si>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</si>
  <si>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</si>
  <si>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</si>
  <si>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</si>
  <si>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</si>
  <si>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</si>
  <si>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</si>
  <si>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</si>
  <si>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</si>
  <si>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</si>
  <si>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</si>
  <si>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</si>
  <si>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</si>
  <si>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</si>
  <si>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</si>
  <si>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</si>
  <si>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</si>
  <si>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</si>
  <si>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</si>
  <si>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</si>
  <si>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</si>
  <si>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</si>
  <si>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</si>
  <si>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</si>
  <si>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</si>
  <si>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</si>
  <si>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</si>
  <si>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</si>
  <si>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</si>
  <si>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</si>
  <si>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</si>
  <si>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</si>
  <si>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</si>
  <si>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</si>
  <si>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</si>
  <si>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</si>
  <si>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</si>
  <si>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</si>
  <si>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</si>
  <si>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</si>
  <si>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</si>
  <si>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</si>
  <si>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</si>
  <si>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</si>
  <si>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</si>
  <si>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</si>
  <si>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</si>
  <si>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</si>
  <si>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</si>
  <si>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</si>
  <si>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</si>
  <si>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</si>
  <si>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</si>
  <si>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</si>
  <si>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</si>
  <si>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</si>
  <si>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</si>
  <si>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</si>
  <si>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</si>
  <si>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</si>
  <si>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</si>
  <si>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</si>
  <si>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</si>
  <si>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</si>
  <si>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</si>
  <si>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</si>
  <si>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</si>
  <si>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</si>
  <si>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</si>
  <si>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</si>
  <si>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</si>
  <si>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</si>
  <si>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</si>
  <si>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</si>
  <si>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</si>
  <si>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</si>
  <si>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</si>
  <si>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</si>
  <si>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</si>
  <si>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</si>
  <si>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</si>
  <si>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</si>
  <si>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</si>
  <si>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</si>
  <si>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</si>
  <si>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</si>
  <si>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</si>
  <si>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</si>
  <si>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</si>
  <si>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</si>
  <si>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</si>
  <si>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</si>
  <si>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</si>
  <si>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</si>
  <si>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</si>
  <si>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</si>
  <si>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</si>
  <si>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</si>
  <si>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</si>
  <si>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</si>
  <si>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</si>
  <si>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</si>
  <si>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</si>
  <si>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</si>
  <si>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</si>
  <si>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</si>
  <si>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</si>
  <si>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</si>
  <si>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</si>
  <si>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</si>
  <si>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</si>
  <si>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</si>
  <si>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</si>
  <si>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</si>
  <si>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</si>
  <si>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</si>
  <si>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</si>
  <si>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</si>
  <si>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</si>
  <si>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</si>
  <si>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</si>
  <si>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</si>
  <si>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</si>
  <si>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</si>
  <si>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</si>
  <si>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</si>
  <si>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</si>
  <si>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</si>
  <si>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</si>
  <si>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</si>
  <si>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</si>
  <si>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</si>
  <si>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</si>
  <si>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</si>
  <si>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</si>
  <si>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</si>
  <si>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</si>
  <si>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</si>
  <si>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</si>
  <si>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</si>
  <si>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</si>
  <si>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</si>
  <si>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</si>
  <si>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</si>
  <si>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</si>
  <si>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</si>
  <si>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</si>
  <si>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</si>
  <si>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</si>
  <si>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</si>
  <si>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</si>
  <si>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</si>
  <si>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</si>
  <si>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</si>
  <si>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</si>
  <si>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</si>
  <si>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</si>
  <si>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</si>
  <si>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</si>
  <si>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</si>
  <si>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</si>
  <si>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</si>
  <si>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</si>
  <si>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</si>
  <si>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</si>
  <si>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</si>
  <si>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</si>
  <si>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</si>
  <si>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</si>
  <si>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</si>
  <si>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</si>
  <si>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</si>
  <si>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</si>
  <si>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</si>
  <si>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</si>
  <si>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</si>
  <si>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</si>
  <si>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</si>
  <si>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</si>
  <si>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</si>
  <si>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</si>
  <si>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</si>
  <si>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</si>
  <si>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</si>
  <si>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</si>
  <si>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</si>
  <si>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</si>
  <si>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</si>
  <si>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</si>
  <si>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</si>
  <si>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</si>
  <si>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</si>
  <si>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</si>
  <si>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</si>
  <si>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</si>
  <si>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</si>
  <si>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</si>
  <si>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</si>
  <si>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</si>
  <si>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</si>
  <si>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</si>
  <si>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</si>
  <si>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</si>
  <si>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</si>
  <si>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</si>
  <si>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</si>
  <si>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</si>
  <si>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</si>
  <si>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</si>
  <si>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</si>
  <si>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</si>
  <si>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</si>
  <si>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</si>
  <si>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</si>
  <si>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</si>
  <si>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</si>
  <si>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</si>
  <si>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</si>
  <si>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</si>
  <si>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</si>
  <si>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</si>
  <si>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</si>
  <si>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</si>
  <si>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</si>
  <si>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</si>
  <si>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</si>
  <si>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</si>
  <si>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</si>
  <si>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</si>
  <si>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</si>
  <si>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</si>
  <si>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</si>
  <si>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</si>
  <si>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</si>
  <si>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</si>
  <si>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</si>
  <si>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</si>
  <si>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</si>
  <si>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</si>
  <si>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</si>
  <si>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</si>
  <si>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</si>
  <si>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</si>
  <si>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</si>
  <si>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</si>
  <si>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</si>
  <si>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</si>
  <si>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</si>
  <si>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</si>
  <si>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</si>
  <si>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</si>
  <si>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</si>
  <si>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</si>
  <si>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</si>
  <si>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</si>
  <si>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</si>
  <si>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</si>
  <si>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</si>
  <si>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</si>
  <si>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</si>
  <si>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</si>
  <si>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</si>
  <si>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</si>
  <si>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</si>
  <si>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</si>
  <si>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</si>
  <si>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</si>
  <si>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</si>
  <si>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</si>
  <si>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</si>
  <si>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</si>
  <si>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</si>
  <si>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</si>
  <si>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</si>
  <si>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</si>
  <si>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</si>
  <si>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</si>
  <si>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</si>
  <si>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</si>
  <si>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</si>
  <si>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</si>
  <si>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</si>
  <si>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</si>
  <si>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</si>
  <si>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</si>
  <si>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</si>
  <si>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</si>
  <si>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</si>
  <si>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</si>
  <si>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</si>
  <si>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</si>
  <si>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</si>
  <si>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</si>
  <si>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</si>
  <si>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</si>
  <si>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</si>
  <si>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</si>
  <si>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</si>
  <si>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</si>
  <si>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</si>
  <si>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</si>
  <si>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</si>
  <si>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</si>
  <si>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</si>
  <si>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</si>
  <si>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</si>
  <si>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</si>
  <si>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</si>
  <si>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</si>
  <si>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</si>
  <si>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</si>
  <si>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</si>
  <si>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</si>
  <si>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</si>
  <si>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</si>
  <si>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</si>
  <si>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</si>
  <si>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</si>
  <si>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</si>
  <si>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</si>
  <si>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</si>
  <si>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</si>
  <si>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</si>
  <si>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</si>
  <si>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</si>
  <si>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</si>
  <si>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</si>
  <si>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</si>
  <si>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</si>
  <si>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</si>
  <si>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</si>
  <si>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</si>
  <si>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</si>
  <si>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</si>
  <si>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</si>
  <si>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</si>
  <si>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</si>
  <si>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</si>
  <si>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</si>
  <si>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</si>
  <si>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</si>
  <si>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</si>
  <si>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</si>
  <si>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</si>
  <si>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</si>
  <si>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</si>
  <si>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</si>
  <si>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</si>
  <si>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</si>
  <si>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</si>
  <si>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</si>
  <si>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</si>
  <si>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</si>
  <si>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</si>
  <si>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</si>
  <si>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</si>
  <si>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</si>
  <si>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</si>
  <si>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</si>
  <si>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</si>
  <si>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</si>
  <si>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</si>
  <si>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</si>
  <si>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</si>
  <si>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</si>
  <si>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</si>
  <si>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</si>
  <si>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</si>
  <si>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</si>
  <si>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</si>
  <si>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</si>
  <si>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</si>
  <si>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</si>
  <si>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</si>
  <si>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</si>
  <si>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</si>
  <si>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</si>
  <si>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</si>
  <si>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</si>
  <si>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</si>
  <si>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</si>
  <si>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</si>
  <si>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</si>
  <si>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</si>
  <si>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</si>
  <si>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</si>
  <si>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</si>
  <si>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</si>
  <si>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</si>
  <si>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</si>
  <si>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</si>
  <si>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</si>
  <si>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</si>
  <si>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</si>
  <si>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</si>
  <si>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</si>
  <si>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</si>
  <si>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</si>
  <si>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</si>
  <si>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</si>
  <si>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</si>
  <si>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</si>
  <si>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</si>
  <si>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</si>
  <si>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</si>
  <si>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</si>
  <si>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</si>
  <si>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</si>
  <si>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</si>
  <si>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</si>
  <si>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</si>
  <si>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</si>
  <si>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</si>
  <si>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</si>
  <si>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</si>
  <si>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</si>
  <si>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</si>
  <si>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</si>
  <si>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</si>
  <si>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</si>
  <si>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</si>
  <si>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</si>
  <si>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</si>
  <si>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</si>
  <si>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</si>
  <si>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</si>
  <si>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</si>
  <si>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</si>
  <si>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</si>
  <si>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</si>
  <si>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</si>
  <si>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</si>
  <si>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</si>
  <si>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</si>
  <si>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</si>
  <si>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</si>
  <si>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</si>
  <si>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</si>
  <si>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</si>
  <si>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</si>
  <si>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</si>
  <si>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</si>
  <si>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</si>
  <si>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</si>
  <si>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</si>
  <si>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</si>
  <si>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</si>
  <si>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</si>
  <si>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</si>
  <si>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</si>
  <si>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</si>
  <si>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</si>
  <si>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</si>
  <si>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</si>
  <si>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</si>
  <si>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</si>
  <si>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</si>
  <si>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</si>
  <si>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</si>
  <si>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</si>
  <si>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</si>
  <si>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</si>
  <si>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</si>
  <si>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</si>
  <si>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</si>
  <si>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</si>
  <si>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</si>
  <si>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</si>
  <si>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</si>
  <si>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</si>
  <si>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</si>
  <si>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</si>
  <si>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</si>
  <si>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</si>
  <si>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</si>
  <si>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</si>
  <si>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</si>
  <si>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</si>
  <si>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</si>
  <si>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</si>
  <si>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</si>
  <si>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</si>
  <si>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</si>
  <si>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</si>
  <si>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</si>
  <si>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</si>
  <si>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</si>
  <si>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</si>
  <si>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</si>
  <si>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</si>
  <si>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</si>
  <si>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</si>
  <si>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</si>
  <si>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</si>
  <si>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</si>
  <si>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</si>
  <si>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</si>
  <si>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</si>
  <si>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</si>
  <si>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</si>
  <si>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</si>
  <si>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</si>
  <si>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</si>
  <si>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</si>
  <si>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</si>
  <si>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</si>
  <si>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</si>
  <si>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</si>
  <si>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</si>
  <si>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</si>
  <si>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</si>
  <si>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</si>
  <si>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</si>
  <si>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</si>
  <si>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</si>
  <si>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</si>
  <si>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</si>
  <si>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</si>
  <si>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</si>
  <si>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</si>
  <si>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</si>
  <si>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</si>
  <si>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</si>
  <si>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</si>
  <si>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</si>
  <si>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</si>
  <si>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</si>
  <si>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</si>
  <si>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</si>
  <si>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</si>
  <si>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</si>
  <si>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</si>
  <si>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</si>
  <si>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</si>
  <si>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</si>
  <si>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</si>
  <si>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</si>
  <si>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</si>
  <si>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</si>
  <si>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</si>
  <si>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</si>
  <si>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</si>
  <si>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</si>
  <si>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</si>
  <si>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</si>
  <si>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</si>
  <si>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</si>
  <si>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</si>
  <si>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</si>
  <si>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</si>
  <si>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</si>
  <si>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</si>
  <si>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</si>
  <si>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</si>
  <si>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</si>
  <si>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</si>
  <si>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</si>
  <si>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</si>
  <si>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</si>
  <si>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</si>
  <si>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</si>
  <si>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</si>
  <si>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</si>
  <si>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</si>
  <si>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</si>
  <si>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</si>
  <si>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</si>
  <si>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</si>
  <si>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</si>
  <si>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</si>
  <si>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</si>
  <si>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</si>
  <si>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</si>
  <si>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</si>
  <si>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</si>
  <si>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</si>
  <si>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</si>
  <si>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</si>
  <si>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</si>
  <si>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</si>
  <si>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</si>
  <si>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</si>
  <si>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</si>
  <si>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</si>
  <si>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</si>
  <si>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</si>
  <si>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</si>
  <si>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</si>
  <si>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</si>
  <si>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</si>
  <si>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</si>
  <si>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</si>
  <si>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</si>
  <si>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</si>
  <si>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</si>
  <si>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</si>
  <si>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</si>
  <si>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</si>
  <si>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</si>
  <si>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</si>
  <si>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</si>
  <si>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</si>
  <si>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</si>
  <si>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</si>
  <si>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</si>
  <si>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</si>
  <si>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</si>
  <si>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</si>
  <si>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</si>
  <si>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</si>
  <si>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</si>
  <si>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</si>
  <si>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</si>
  <si>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</si>
  <si>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</si>
  <si>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</si>
  <si>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</si>
  <si>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</si>
  <si>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</si>
  <si>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</si>
  <si>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</si>
  <si>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</si>
  <si>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</si>
  <si>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</si>
  <si>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</si>
  <si>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</si>
  <si>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</si>
  <si>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</si>
  <si>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</si>
  <si>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</si>
  <si>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</si>
  <si>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</si>
  <si>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</si>
  <si>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</si>
  <si>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</si>
  <si>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</si>
  <si>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</si>
  <si>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</si>
  <si>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</si>
  <si>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</si>
  <si>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</si>
  <si>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</si>
  <si>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</si>
  <si>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</si>
  <si>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</si>
  <si>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</si>
  <si>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</si>
  <si>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</si>
  <si>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</si>
  <si>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</si>
  <si>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</si>
  <si>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</si>
  <si>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</si>
  <si>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</si>
  <si>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</si>
  <si>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</si>
  <si>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</si>
  <si>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</si>
  <si>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</si>
  <si>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</si>
  <si>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</si>
  <si>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</si>
  <si>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</si>
  <si>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</si>
  <si>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</si>
  <si>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</si>
  <si>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</si>
  <si>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</si>
  <si>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</si>
  <si>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</si>
  <si>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</si>
  <si>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</si>
  <si>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</si>
  <si>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</si>
  <si>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</si>
  <si>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</si>
  <si>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</si>
  <si>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</si>
  <si>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</si>
  <si>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</si>
  <si>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</si>
  <si>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</si>
  <si>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</si>
  <si>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</si>
  <si>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</si>
  <si>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</si>
  <si>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</si>
  <si>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</si>
  <si>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</si>
  <si>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</si>
  <si>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</si>
  <si>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</si>
  <si>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</si>
  <si>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</si>
  <si>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</si>
  <si>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</si>
  <si>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</si>
  <si>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</si>
  <si>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</si>
  <si>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</si>
  <si>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</si>
  <si>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</si>
  <si>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</si>
  <si>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</si>
  <si>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</si>
  <si>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</si>
  <si>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</si>
  <si>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</si>
  <si>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</si>
  <si>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</si>
  <si>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</si>
  <si>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</si>
  <si>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</si>
  <si>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</si>
  <si>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</si>
  <si>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</si>
  <si>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</si>
  <si>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</si>
  <si>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</si>
  <si>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</si>
  <si>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</si>
  <si>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</si>
  <si>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</si>
  <si>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</si>
  <si>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</si>
  <si>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</si>
  <si>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</si>
  <si>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</si>
  <si>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</si>
  <si>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</si>
  <si>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</si>
  <si>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</si>
  <si>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</si>
  <si>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</si>
  <si>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</si>
  <si>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</si>
  <si>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</si>
  <si>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</si>
  <si>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</si>
  <si>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</si>
  <si>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</si>
  <si>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</si>
  <si>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</si>
  <si>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</si>
  <si>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</si>
  <si>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</si>
  <si>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</si>
  <si>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</si>
  <si>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</si>
  <si>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</si>
  <si>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</si>
  <si>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</si>
  <si>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</si>
  <si>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</si>
  <si>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</si>
  <si>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</si>
  <si>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</si>
  <si>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</si>
  <si>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</si>
  <si>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</si>
  <si>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</si>
  <si>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</si>
  <si>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</si>
  <si>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</si>
  <si>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</si>
  <si>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</si>
  <si>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</si>
  <si>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</si>
  <si>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</si>
  <si>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</si>
  <si>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</si>
  <si>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</si>
  <si>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</si>
  <si>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</si>
  <si>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</si>
  <si>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</si>
  <si>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</si>
  <si>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</si>
  <si>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</si>
  <si>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</si>
  <si>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</si>
  <si>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</si>
  <si>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</si>
  <si>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</si>
  <si>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</si>
  <si>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</si>
  <si>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</si>
  <si>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</si>
  <si>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</si>
  <si>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</si>
  <si>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</si>
  <si>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</si>
  <si>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</si>
  <si>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</si>
  <si>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</si>
  <si>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</si>
  <si>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</si>
  <si>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</si>
  <si>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</si>
  <si>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</si>
  <si>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</si>
  <si>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</si>
  <si>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</si>
  <si>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</si>
  <si>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</si>
  <si>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</si>
  <si>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</si>
  <si>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</si>
  <si>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</si>
  <si>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</si>
  <si>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</si>
  <si>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</si>
  <si>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</si>
  <si>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</si>
  <si>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</si>
  <si>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</si>
  <si>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</si>
  <si>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</si>
  <si>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</si>
  <si>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</si>
  <si>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</si>
  <si>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</si>
  <si>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</si>
  <si>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</si>
  <si>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</si>
  <si>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</si>
  <si>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</si>
  <si>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</si>
  <si>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</si>
  <si>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</si>
  <si>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</si>
  <si>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</si>
  <si>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</si>
  <si>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</si>
  <si>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</si>
  <si>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</si>
  <si>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</si>
  <si>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</si>
  <si>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</si>
  <si>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</si>
  <si>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</si>
  <si>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</si>
  <si>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</si>
  <si>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</si>
  <si>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</si>
  <si>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</si>
  <si>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</si>
  <si>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</si>
  <si>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</si>
  <si>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</si>
  <si>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</si>
  <si>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</si>
  <si>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</si>
  <si>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</si>
  <si>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</si>
  <si>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</si>
  <si>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</si>
  <si>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</si>
  <si>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</si>
  <si>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</si>
  <si>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</si>
  <si>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</si>
  <si>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</si>
  <si>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</si>
  <si>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</si>
  <si>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</si>
  <si>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</si>
  <si>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</si>
  <si>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</si>
  <si>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</si>
  <si>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</si>
  <si>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</si>
  <si>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</si>
  <si>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</si>
  <si>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</si>
  <si>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</si>
  <si>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</si>
  <si>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</si>
  <si>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</si>
  <si>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</si>
  <si>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</si>
  <si>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</si>
  <si>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</si>
  <si>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</si>
  <si>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</si>
  <si>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</si>
  <si>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</si>
  <si>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</si>
  <si>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</si>
  <si>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</si>
  <si>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</si>
  <si>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</si>
  <si>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</si>
  <si>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</si>
  <si>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</si>
  <si>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</si>
  <si>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</si>
  <si>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</si>
  <si>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</si>
  <si>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</si>
  <si>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</si>
  <si>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</si>
  <si>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</si>
  <si>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</si>
  <si>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</si>
  <si>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</si>
  <si>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</si>
  <si>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</si>
  <si>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</si>
  <si>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</si>
  <si>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</si>
  <si>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</si>
  <si>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</si>
  <si>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</si>
  <si>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</si>
  <si>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</si>
  <si>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</si>
  <si>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</si>
  <si>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</si>
  <si>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</si>
  <si>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</si>
  <si>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</si>
  <si>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</si>
  <si>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</si>
  <si>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</si>
  <si>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</si>
  <si>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</si>
  <si>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</si>
  <si>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</si>
  <si>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</si>
  <si>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</si>
  <si>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</si>
  <si>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</si>
  <si>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</si>
  <si>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</si>
  <si>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</si>
  <si>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</si>
  <si>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</si>
  <si>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</si>
  <si>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</si>
  <si>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</si>
  <si>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</si>
  <si>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</si>
  <si>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</si>
  <si>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</si>
  <si>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</si>
  <si>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</si>
  <si>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</si>
  <si>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</si>
  <si>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</si>
  <si>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</si>
  <si>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</si>
  <si>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</si>
  <si>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</si>
  <si>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</si>
  <si>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</si>
  <si>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</si>
  <si>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</si>
  <si>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</si>
  <si>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</si>
  <si>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</si>
  <si>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</si>
  <si>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</si>
  <si>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</si>
  <si>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</si>
  <si>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</si>
  <si>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</si>
  <si>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</si>
  <si>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</si>
  <si>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</si>
  <si>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</si>
  <si>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</si>
  <si>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</si>
  <si>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</si>
  <si>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</si>
  <si>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</si>
  <si>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</si>
  <si>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</si>
  <si>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</si>
  <si>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</si>
  <si>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</si>
  <si>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</si>
  <si>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</si>
  <si>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</si>
  <si>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</si>
  <si>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</si>
  <si>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</si>
  <si>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</si>
  <si>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</si>
  <si>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</si>
  <si>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</si>
  <si>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</si>
  <si>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</si>
  <si>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</si>
  <si>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</si>
  <si>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</si>
  <si>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</si>
  <si>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</si>
  <si>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</si>
  <si>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</si>
  <si>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</si>
  <si>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</si>
  <si>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</si>
  <si>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</si>
  <si>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</si>
  <si>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</si>
  <si>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</si>
  <si>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</si>
  <si>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</si>
  <si>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</si>
  <si>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</si>
  <si>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</si>
  <si>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</si>
  <si>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</si>
  <si>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</si>
  <si>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</si>
  <si>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</si>
  <si>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</si>
  <si>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</si>
  <si>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</si>
  <si>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</si>
  <si>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</si>
  <si>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</si>
  <si>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</si>
  <si>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</si>
  <si>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</si>
  <si>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</si>
  <si>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</si>
  <si>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</si>
  <si>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</si>
  <si>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</si>
  <si>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</si>
  <si>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</si>
  <si>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</si>
  <si>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</si>
  <si>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</si>
  <si>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</si>
  <si>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</si>
  <si>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</si>
  <si>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</si>
  <si>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</si>
  <si>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</si>
  <si>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</si>
  <si>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</si>
  <si>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</si>
  <si>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</si>
  <si>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</si>
  <si>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</si>
  <si>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</si>
  <si>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</si>
  <si>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</si>
  <si>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</si>
  <si>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</si>
  <si>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</si>
  <si>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</si>
  <si>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</si>
  <si>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</si>
  <si>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</si>
  <si>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</si>
  <si>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</si>
  <si>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</si>
  <si>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</si>
  <si>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</si>
  <si>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</si>
  <si>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</si>
  <si>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</si>
  <si>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</si>
  <si>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</si>
  <si>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</si>
  <si>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</si>
  <si>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</si>
  <si>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</si>
  <si>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</si>
  <si>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</si>
  <si>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</si>
  <si>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</si>
  <si>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</si>
  <si>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</si>
  <si>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</si>
  <si>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</si>
  <si>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</si>
  <si>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</si>
  <si>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</si>
  <si>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</si>
  <si>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</si>
  <si>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</si>
  <si>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</si>
  <si>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</si>
  <si>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</si>
  <si>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</si>
  <si>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</si>
  <si>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</si>
  <si>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</si>
  <si>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</si>
  <si>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</si>
  <si>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</si>
  <si>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</si>
  <si>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</si>
  <si>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</si>
  <si>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</si>
  <si>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</si>
  <si>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</si>
  <si>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</si>
  <si>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</si>
  <si>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</si>
  <si>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</si>
  <si>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</si>
  <si>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</si>
  <si>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</si>
  <si>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</si>
  <si>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</si>
  <si>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</si>
  <si>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</si>
  <si>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</si>
  <si>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</si>
  <si>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</si>
  <si>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</si>
  <si>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</si>
  <si>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</si>
  <si>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</si>
  <si>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</si>
  <si>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</si>
  <si>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</si>
  <si>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</si>
  <si>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</si>
  <si>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</si>
  <si>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</si>
  <si>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</si>
  <si>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</si>
  <si>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</si>
  <si>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</si>
  <si>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</si>
  <si>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</si>
  <si>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</si>
  <si>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</si>
  <si>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</si>
  <si>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</si>
  <si>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</si>
  <si>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</si>
  <si>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</si>
  <si>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</si>
  <si>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</si>
  <si>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</si>
  <si>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</si>
  <si>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</si>
  <si>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</si>
  <si>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</si>
  <si>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</si>
  <si>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</si>
  <si>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</si>
  <si>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</si>
  <si>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</si>
  <si>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</si>
  <si>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</si>
  <si>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</si>
  <si>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</si>
  <si>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</si>
  <si>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</si>
  <si>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</si>
  <si>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</si>
  <si>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</si>
  <si>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</si>
  <si>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</si>
  <si>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</si>
  <si>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</si>
  <si>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</si>
  <si>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</si>
  <si>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</si>
  <si>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</si>
  <si>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</si>
  <si>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</si>
  <si>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</si>
  <si>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</si>
  <si>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</si>
  <si>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</si>
  <si>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</si>
  <si>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</si>
  <si>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</si>
  <si>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</si>
  <si>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</si>
  <si>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</si>
  <si>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</si>
  <si>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</si>
  <si>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</si>
  <si>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</si>
  <si>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</si>
  <si>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</si>
  <si>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</si>
  <si>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</si>
  <si>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</si>
  <si>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</si>
  <si>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</si>
  <si>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</si>
  <si>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</si>
  <si>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</si>
  <si>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</si>
  <si>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</si>
  <si>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</si>
  <si>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</si>
  <si>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</si>
  <si>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</si>
  <si>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</si>
  <si>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</si>
  <si>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</si>
  <si>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</si>
  <si>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</si>
  <si>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</si>
  <si>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</si>
  <si>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</si>
  <si>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</si>
  <si>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</si>
  <si>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</si>
  <si>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</si>
  <si>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</si>
  <si>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</si>
  <si>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</si>
  <si>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</si>
  <si>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</si>
  <si>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</si>
  <si>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</si>
  <si>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</si>
  <si>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</si>
  <si>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</si>
  <si>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</si>
  <si>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</si>
  <si>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</si>
  <si>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</si>
  <si>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</si>
  <si>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</si>
  <si>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</si>
  <si>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</si>
  <si>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</si>
  <si>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</si>
  <si>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</si>
  <si>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</si>
  <si>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</si>
  <si>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</si>
  <si>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</si>
  <si>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</si>
  <si>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</si>
  <si>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</si>
  <si>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</si>
  <si>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</si>
  <si>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</si>
  <si>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</si>
  <si>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</si>
  <si>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</si>
  <si>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</si>
  <si>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</si>
  <si>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</si>
  <si>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</si>
  <si>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</si>
  <si>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</si>
  <si>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</si>
  <si>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</si>
  <si>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</si>
  <si>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</si>
  <si>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</si>
  <si>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</si>
  <si>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</si>
  <si>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</si>
  <si>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</si>
  <si>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</si>
  <si>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</si>
  <si>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</si>
  <si>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</si>
  <si>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</si>
  <si>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</si>
  <si>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</si>
  <si>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</si>
  <si>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</si>
  <si>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</si>
  <si>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</si>
  <si>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</si>
  <si>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</si>
  <si>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</si>
  <si>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</si>
  <si>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</si>
  <si>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</si>
  <si>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</si>
  <si>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</si>
  <si>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</si>
  <si>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</si>
  <si>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</si>
  <si>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</si>
  <si>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</si>
  <si>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</si>
  <si>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</si>
  <si>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</si>
  <si>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</si>
  <si>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</si>
  <si>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</si>
  <si>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</si>
  <si>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</si>
  <si>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</si>
  <si>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</si>
  <si>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</si>
  <si>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</si>
  <si>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</si>
  <si>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</si>
  <si>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</si>
  <si>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</si>
  <si>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</si>
  <si>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</si>
  <si>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</si>
  <si>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</si>
  <si>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</si>
  <si>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</si>
  <si>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</si>
  <si>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</si>
  <si>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</si>
  <si>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</si>
  <si>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</si>
  <si>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</si>
  <si>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</si>
  <si>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</si>
  <si>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</si>
  <si>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</si>
  <si>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</si>
  <si>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</si>
  <si>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</si>
  <si>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</si>
  <si>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</si>
  <si>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</si>
  <si>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</si>
  <si>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</si>
  <si>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</si>
  <si>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</si>
  <si>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</si>
  <si>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</si>
  <si>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</si>
  <si>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</si>
  <si>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</si>
  <si>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</si>
  <si>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</si>
  <si>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</si>
  <si>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</si>
  <si>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</si>
  <si>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</si>
  <si>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</si>
  <si>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</si>
  <si>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</si>
  <si>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</si>
  <si>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</si>
  <si>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</si>
  <si>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</si>
  <si>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</si>
  <si>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</si>
  <si>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</si>
  <si>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</si>
  <si>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</si>
  <si>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</si>
  <si>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</si>
  <si>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</si>
  <si>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</si>
  <si>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</si>
  <si>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</si>
  <si>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</si>
  <si>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</si>
  <si>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</si>
  <si>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</si>
  <si>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</si>
  <si>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</si>
  <si>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</si>
  <si>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</si>
  <si>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</si>
  <si>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</si>
  <si>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</si>
  <si>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</si>
  <si>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</si>
  <si>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</si>
  <si>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</si>
  <si>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</si>
  <si>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</si>
  <si>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</si>
  <si>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</si>
  <si>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</si>
  <si>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</si>
  <si>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</si>
  <si>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</si>
  <si>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</si>
  <si>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</si>
  <si>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</si>
  <si>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</si>
  <si>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</si>
  <si>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</si>
  <si>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</si>
  <si>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</si>
  <si>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</si>
  <si>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</si>
  <si>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</si>
  <si>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</si>
  <si>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</si>
  <si>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</si>
  <si>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</si>
  <si>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</si>
  <si>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</si>
  <si>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</si>
  <si>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</si>
  <si>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</si>
  <si>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</si>
  <si>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</si>
  <si>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</si>
  <si>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</si>
  <si>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</si>
  <si>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</si>
  <si>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</si>
  <si>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</si>
  <si>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</si>
  <si>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</si>
  <si>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</si>
  <si>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</si>
  <si>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</si>
  <si>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</si>
  <si>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</si>
  <si>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</si>
  <si>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</si>
  <si>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</si>
  <si>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</si>
  <si>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</si>
  <si>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</si>
  <si>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</si>
  <si>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</si>
  <si>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</si>
  <si>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</si>
  <si>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</si>
  <si>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</si>
  <si>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</si>
  <si>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</si>
  <si>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</si>
  <si>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</si>
  <si>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</si>
  <si>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</si>
  <si>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</si>
  <si>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</si>
  <si>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</si>
  <si>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</si>
  <si>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</si>
  <si>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</si>
  <si>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</si>
  <si>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</si>
  <si>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</si>
  <si>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</si>
  <si>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</si>
  <si>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</si>
  <si>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</si>
  <si>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</si>
  <si>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</si>
  <si>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</si>
  <si>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</si>
  <si>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</si>
  <si>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</si>
  <si>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</si>
  <si>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</si>
  <si>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</si>
  <si>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</si>
  <si>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</si>
  <si>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</si>
  <si>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</si>
  <si>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</si>
  <si>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</si>
  <si>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</si>
  <si>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</si>
  <si>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</si>
  <si>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</si>
  <si>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</si>
  <si>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</si>
  <si>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</si>
  <si>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</si>
  <si>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</si>
  <si>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</si>
  <si>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</si>
  <si>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</si>
  <si>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</si>
  <si>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</si>
  <si>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</si>
  <si>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</si>
  <si>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</si>
  <si>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</si>
  <si>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</si>
  <si>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</si>
  <si>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</si>
  <si>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</si>
  <si>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</si>
  <si>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</si>
  <si>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</si>
  <si>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</si>
  <si>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</si>
  <si>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</si>
  <si>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</si>
  <si>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</si>
  <si>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</si>
  <si>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</si>
  <si>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</si>
  <si>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</si>
  <si>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</si>
  <si>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</si>
  <si>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</si>
  <si>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</si>
  <si>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</si>
  <si>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</si>
  <si>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</si>
  <si>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</si>
  <si>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</si>
  <si>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</si>
  <si>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</si>
  <si>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</si>
  <si>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</si>
  <si>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</si>
  <si>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</si>
  <si>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</si>
  <si>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</si>
  <si>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</si>
  <si>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</si>
  <si>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</si>
  <si>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</si>
  <si>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</si>
  <si>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</si>
  <si>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</si>
  <si>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</si>
  <si>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</si>
  <si>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</si>
  <si>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</si>
  <si>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</si>
  <si>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</si>
  <si>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</si>
  <si>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</si>
  <si>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</si>
  <si>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</si>
  <si>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</si>
  <si>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</si>
  <si>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</si>
  <si>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</si>
  <si>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</si>
  <si>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</si>
  <si>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</si>
  <si>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</si>
  <si>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</si>
  <si>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</si>
  <si>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</si>
  <si>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</si>
  <si>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</si>
  <si>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</si>
  <si>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</si>
  <si>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</si>
  <si>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</si>
  <si>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</si>
  <si>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</si>
  <si>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</si>
  <si>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</si>
  <si>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</si>
  <si>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</si>
  <si>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</si>
  <si>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</si>
  <si>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</si>
  <si>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</si>
  <si>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</si>
  <si>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</si>
  <si>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</si>
  <si>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</si>
  <si>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</si>
  <si>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</si>
  <si>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</si>
  <si>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</si>
  <si>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</si>
  <si>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</si>
  <si>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</si>
  <si>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</si>
  <si>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</si>
  <si>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</si>
  <si>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</si>
  <si>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</si>
  <si>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</si>
  <si>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</si>
  <si>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</si>
  <si>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</si>
  <si>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</si>
  <si>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</si>
  <si>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</si>
  <si>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</si>
  <si>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</si>
  <si>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</si>
  <si>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</si>
  <si>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</si>
  <si>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</si>
  <si>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</si>
  <si>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</si>
  <si>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</si>
  <si>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</si>
  <si>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</si>
  <si>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</si>
  <si>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</si>
  <si>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</si>
  <si>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</si>
  <si>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</si>
  <si>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</si>
  <si>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</si>
  <si>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</si>
  <si>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</si>
  <si>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</si>
  <si>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</si>
  <si>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</si>
  <si>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</si>
  <si>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</si>
  <si>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</si>
  <si>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</si>
  <si>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</si>
  <si>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</si>
  <si>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</si>
  <si>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</si>
  <si>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</si>
  <si>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</si>
  <si>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</si>
  <si>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</si>
  <si>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</si>
  <si>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</si>
  <si>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</si>
  <si>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</si>
  <si>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</si>
  <si>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</si>
  <si>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</si>
  <si>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</si>
  <si>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</si>
  <si>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</si>
  <si>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</si>
  <si>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</si>
  <si>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</si>
  <si>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</si>
  <si>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</si>
  <si>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</si>
  <si>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</si>
  <si>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</si>
  <si>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</si>
  <si>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</si>
  <si>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</si>
  <si>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</si>
  <si>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</si>
  <si>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</si>
  <si>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</si>
  <si>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</si>
  <si>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</si>
  <si>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</si>
  <si>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</si>
  <si>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</si>
  <si>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</si>
  <si>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</si>
  <si>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</si>
  <si>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</si>
  <si>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</si>
  <si>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</si>
  <si>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</si>
  <si>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</si>
  <si>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</si>
  <si>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</si>
  <si>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</si>
  <si>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</si>
  <si>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</si>
  <si>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</si>
  <si>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</si>
  <si>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</si>
  <si>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</si>
  <si>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</si>
  <si>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</si>
  <si>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</si>
  <si>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</si>
  <si>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</si>
  <si>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</si>
  <si>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</si>
  <si>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</si>
  <si>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</si>
  <si>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</si>
  <si>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</si>
  <si>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</si>
  <si>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</si>
  <si>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</si>
  <si>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</si>
  <si>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</si>
  <si>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</si>
  <si>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</si>
  <si>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</si>
  <si>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</si>
  <si>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</si>
  <si>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</si>
  <si>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</si>
  <si>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</si>
  <si>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</si>
  <si>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</si>
  <si>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</si>
  <si>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</si>
  <si>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</si>
  <si>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</si>
  <si>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</si>
  <si>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</si>
  <si>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</si>
  <si>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</si>
  <si>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</si>
  <si>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</si>
  <si>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</si>
  <si>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</si>
  <si>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</si>
  <si>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</si>
  <si>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</si>
  <si>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</si>
  <si>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</si>
  <si>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</si>
  <si>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</si>
  <si>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</si>
  <si>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</si>
  <si>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</si>
  <si>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</si>
  <si>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</si>
  <si>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</si>
  <si>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</si>
  <si>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</si>
  <si>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</si>
  <si>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</si>
  <si>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</si>
  <si>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</si>
  <si>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</si>
  <si>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</si>
  <si>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</si>
  <si>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</si>
  <si>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</si>
  <si>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</si>
  <si>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</si>
  <si>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</si>
  <si>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</si>
  <si>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</si>
  <si>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</si>
  <si>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</si>
  <si>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</si>
  <si>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</si>
  <si>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</si>
  <si>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</si>
  <si>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</si>
  <si>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</si>
  <si>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</si>
  <si>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</si>
  <si>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</si>
  <si>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</si>
  <si>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</si>
  <si>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</si>
  <si>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</si>
  <si>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</si>
  <si>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</si>
  <si>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</si>
  <si>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</si>
  <si>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</si>
  <si>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</si>
  <si>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</si>
  <si>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</si>
  <si>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</si>
  <si>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</si>
  <si>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</si>
  <si>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</si>
  <si>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</si>
  <si>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</si>
  <si>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</si>
  <si>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</si>
  <si>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</si>
  <si>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</si>
  <si>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</si>
  <si>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</si>
  <si>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</si>
  <si>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</si>
  <si>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</si>
  <si>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</si>
  <si>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</si>
  <si>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</si>
  <si>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</si>
  <si>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</si>
  <si>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</si>
  <si>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</si>
  <si>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</si>
  <si>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</si>
  <si>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</si>
  <si>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</si>
  <si>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</si>
  <si>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</si>
  <si>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</si>
  <si>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</si>
  <si>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</si>
  <si>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</si>
  <si>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</si>
  <si>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</si>
  <si>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</si>
  <si>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</si>
  <si>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</si>
  <si>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</si>
  <si>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</si>
  <si>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</si>
  <si>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</si>
  <si>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</si>
  <si>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</si>
  <si>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</si>
  <si>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</si>
  <si>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</si>
  <si>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</si>
  <si>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</si>
  <si>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</si>
  <si>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</si>
  <si>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</si>
  <si>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</si>
  <si>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</si>
  <si>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</si>
  <si>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</si>
  <si>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</si>
  <si>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</si>
  <si>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</si>
  <si>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</si>
  <si>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</si>
  <si>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</si>
  <si>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</si>
  <si>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</si>
  <si>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</si>
  <si>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</si>
  <si>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</si>
  <si>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</si>
  <si>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</si>
  <si>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</si>
  <si>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</si>
  <si>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</si>
  <si>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</si>
  <si>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</si>
  <si>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</si>
  <si>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</si>
  <si>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</si>
  <si>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</si>
  <si>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</si>
  <si>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</si>
  <si>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</si>
  <si>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</si>
  <si>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</si>
  <si>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</si>
  <si>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</si>
  <si>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</si>
  <si>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</si>
  <si>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</si>
  <si>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</si>
  <si>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</si>
  <si>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</si>
  <si>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</si>
  <si>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</si>
  <si>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</si>
  <si>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</si>
  <si>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</si>
  <si>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</si>
  <si>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</si>
  <si>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</si>
  <si>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</si>
  <si>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</si>
  <si>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</si>
  <si>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</si>
  <si>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</si>
  <si>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</si>
  <si>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</si>
  <si>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</si>
  <si>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</si>
  <si>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</si>
  <si>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</si>
  <si>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</si>
  <si>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</si>
  <si>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</si>
  <si>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</si>
  <si>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</si>
  <si>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</si>
  <si>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</si>
  <si>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</si>
  <si>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</si>
  <si>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</si>
  <si>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</si>
  <si>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</si>
  <si>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</si>
  <si>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</si>
  <si>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</si>
  <si>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</si>
  <si>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</si>
  <si>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</si>
  <si>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</si>
  <si>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</si>
  <si>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</si>
  <si>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</si>
  <si>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</si>
  <si>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</si>
  <si>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</si>
  <si>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</si>
  <si>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</si>
  <si>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</si>
  <si>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</si>
  <si>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</si>
  <si>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</si>
  <si>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</si>
  <si>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</si>
  <si>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</si>
  <si>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</si>
  <si>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</si>
  <si>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</si>
  <si>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</si>
  <si>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</si>
  <si>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</si>
  <si>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</si>
  <si>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</si>
  <si>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</si>
  <si>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</si>
  <si>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</si>
  <si>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</si>
  <si>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</si>
  <si>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</si>
  <si>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</si>
  <si>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</si>
  <si>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</si>
  <si>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</si>
  <si>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</si>
  <si>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</si>
  <si>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</si>
  <si>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</si>
  <si>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</si>
  <si>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</si>
  <si>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</si>
  <si>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</si>
  <si>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</si>
  <si>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</si>
  <si>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</si>
  <si>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</si>
  <si>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</si>
  <si>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</si>
  <si>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</si>
  <si>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</si>
  <si>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</si>
  <si>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</si>
  <si>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</si>
  <si>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</si>
  <si>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</si>
  <si>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</si>
  <si>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</si>
  <si>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</si>
  <si>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</si>
  <si>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</si>
  <si>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</si>
  <si>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</si>
  <si>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</si>
  <si>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</si>
  <si>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</si>
  <si>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</si>
  <si>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</si>
  <si>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</si>
  <si>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</si>
  <si>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</si>
  <si>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</si>
  <si>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</si>
  <si>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</si>
  <si>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</si>
  <si>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</si>
  <si>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</si>
  <si>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</si>
  <si>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</si>
  <si>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</si>
  <si>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</si>
  <si>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</si>
  <si>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</si>
  <si>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</si>
  <si>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</si>
  <si>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</si>
  <si>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</si>
  <si>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</si>
  <si>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</si>
  <si>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</si>
  <si>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</si>
  <si>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</si>
  <si>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</si>
  <si>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</si>
  <si>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</si>
  <si>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</si>
  <si>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</si>
  <si>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</si>
  <si>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</si>
  <si>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</si>
  <si>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</si>
  <si>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</si>
  <si>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</si>
  <si>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</si>
  <si>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</si>
  <si>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</si>
  <si>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</si>
  <si>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</si>
  <si>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</si>
  <si>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</si>
  <si>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</si>
  <si>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</si>
  <si>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</si>
  <si>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</si>
  <si>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</si>
  <si>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</si>
  <si>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</si>
  <si>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</si>
  <si>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</si>
  <si>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</si>
  <si>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</si>
  <si>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</si>
  <si>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</si>
  <si>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</si>
  <si>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</si>
  <si>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</si>
  <si>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</si>
  <si>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</si>
  <si>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</si>
  <si>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</si>
  <si>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</si>
  <si>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</si>
  <si>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</si>
  <si>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</si>
  <si>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</si>
  <si>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</si>
  <si>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</si>
  <si>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</si>
  <si>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</si>
  <si>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</si>
  <si>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</si>
  <si>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</si>
  <si>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</si>
  <si>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</si>
  <si>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</si>
  <si>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</si>
  <si>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</si>
  <si>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</si>
  <si>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</si>
  <si>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</si>
  <si>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</si>
  <si>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</si>
  <si>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</si>
  <si>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</si>
  <si>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</si>
  <si>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</si>
  <si>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</si>
  <si>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</si>
  <si>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</si>
  <si>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</si>
  <si>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</si>
  <si>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</si>
  <si>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</si>
  <si>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</si>
  <si>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</si>
  <si>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</si>
  <si>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</si>
  <si>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</si>
  <si>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</si>
  <si>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</si>
  <si>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</si>
  <si>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</si>
  <si>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</si>
  <si>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</si>
  <si>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</si>
  <si>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</si>
  <si>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</si>
  <si>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</si>
  <si>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</si>
  <si>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</si>
  <si>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</si>
  <si>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</si>
  <si>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</si>
  <si>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</si>
  <si>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</si>
  <si>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</si>
  <si>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</si>
  <si>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</si>
  <si>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</si>
  <si>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</si>
  <si>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</si>
  <si>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</si>
  <si>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</si>
  <si>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</si>
  <si>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</si>
  <si>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</si>
  <si>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</si>
  <si>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</si>
  <si>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</si>
  <si>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</si>
  <si>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</si>
  <si>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</si>
  <si>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</si>
  <si>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</si>
  <si>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</si>
  <si>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</si>
  <si>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</si>
  <si>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</si>
  <si>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</si>
  <si>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</si>
  <si>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</si>
  <si>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</si>
  <si>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</si>
  <si>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</si>
  <si>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</si>
  <si>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</si>
  <si>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</si>
  <si>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</si>
  <si>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</si>
  <si>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</si>
  <si>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</si>
  <si>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</si>
  <si>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</si>
  <si>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</si>
  <si>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</si>
  <si>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</si>
  <si>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</si>
  <si>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</si>
  <si>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</si>
  <si>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</si>
  <si>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</si>
  <si>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</si>
  <si>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</si>
  <si>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</si>
  <si>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</si>
  <si>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</si>
  <si>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</si>
  <si>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</si>
  <si>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</si>
  <si>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</si>
  <si>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</si>
  <si>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</si>
  <si>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</si>
  <si>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</si>
  <si>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</si>
  <si>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</si>
  <si>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</si>
  <si>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</si>
  <si>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</si>
  <si>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</si>
  <si>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</si>
  <si>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</si>
  <si>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</si>
  <si>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</si>
  <si>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</si>
  <si>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</si>
  <si>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</si>
  <si>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</si>
  <si>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</si>
  <si>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</si>
  <si>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</si>
  <si>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</si>
  <si>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</si>
  <si>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</si>
  <si>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</si>
  <si>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</si>
  <si>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</si>
  <si>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</si>
  <si>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</si>
  <si>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</si>
  <si>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</si>
  <si>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</si>
  <si>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</si>
  <si>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</si>
  <si>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</si>
  <si>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</si>
  <si>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</si>
  <si>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</si>
  <si>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</si>
  <si>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</si>
  <si>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</si>
  <si>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</si>
  <si>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</si>
  <si>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</si>
  <si>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</si>
  <si>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</si>
  <si>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</si>
  <si>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</si>
  <si>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</si>
  <si>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</si>
  <si>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</si>
  <si>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</si>
  <si>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</si>
  <si>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</si>
  <si>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</si>
  <si>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</si>
  <si>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</si>
  <si>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</si>
  <si>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</si>
  <si>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</si>
  <si>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</si>
  <si>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</si>
  <si>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</si>
  <si>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</si>
  <si>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</si>
  <si>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</si>
  <si>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</si>
  <si>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</si>
  <si>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</si>
  <si>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</si>
  <si>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</si>
  <si>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</si>
  <si>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</si>
  <si>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</si>
  <si>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</si>
  <si>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</si>
  <si>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</si>
  <si>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</si>
  <si>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</si>
  <si>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</si>
  <si>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</si>
  <si>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</si>
  <si>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</si>
  <si>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</si>
  <si>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</si>
  <si>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</si>
  <si>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</si>
  <si>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</si>
  <si>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</si>
  <si>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</si>
  <si>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</si>
  <si>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</si>
  <si>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</si>
  <si>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</si>
  <si>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</si>
  <si>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</si>
  <si>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</si>
  <si>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</si>
  <si>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</si>
  <si>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</si>
  <si>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</si>
  <si>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</si>
  <si>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</si>
  <si>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</si>
  <si>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</si>
  <si>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</si>
  <si>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</si>
  <si>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</si>
  <si>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</si>
  <si>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</si>
  <si>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</si>
  <si>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</si>
  <si>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</si>
  <si>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</si>
  <si>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</si>
  <si>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</si>
  <si>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</si>
  <si>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</si>
  <si>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</si>
  <si>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</si>
  <si>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</si>
  <si>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</si>
  <si>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</si>
  <si>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</si>
  <si>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</si>
  <si>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</si>
  <si>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</si>
  <si>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</si>
  <si>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</si>
  <si>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</si>
  <si>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</si>
  <si>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</si>
  <si>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</si>
  <si>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</si>
  <si>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</si>
  <si>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</si>
  <si>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</si>
  <si>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</si>
  <si>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</si>
  <si>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</si>
  <si>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</si>
  <si>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</si>
  <si>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</si>
  <si>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</si>
  <si>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</si>
  <si>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</si>
  <si>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</si>
  <si>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</si>
  <si>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</si>
  <si>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</si>
  <si>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</si>
  <si>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</si>
  <si>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</si>
  <si>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</si>
  <si>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</si>
  <si>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</si>
  <si>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</si>
  <si>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</si>
  <si>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</si>
  <si>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</si>
  <si>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</si>
  <si>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</si>
  <si>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</si>
  <si>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</si>
  <si>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</si>
  <si>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</si>
  <si>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</si>
  <si>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</si>
  <si>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</si>
  <si>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</si>
  <si>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</si>
  <si>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</si>
  <si>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</si>
  <si>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</si>
  <si>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</si>
  <si>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</si>
  <si>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</si>
  <si>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</si>
  <si>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</si>
  <si>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</si>
  <si>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</si>
  <si>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</si>
  <si>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</si>
  <si>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</si>
  <si>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</si>
  <si>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</si>
  <si>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</si>
  <si>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</si>
  <si>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</si>
  <si>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</si>
  <si>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</si>
  <si>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</si>
  <si>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</si>
  <si>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</si>
  <si>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</si>
  <si>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</si>
  <si>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</si>
  <si>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</si>
  <si>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</si>
  <si>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</si>
  <si>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</si>
  <si>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</si>
  <si>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</si>
  <si>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</si>
  <si>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</si>
  <si>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</si>
  <si>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</si>
  <si>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</si>
  <si>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</si>
  <si>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</si>
  <si>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</si>
  <si>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</si>
  <si>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</si>
  <si>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</si>
  <si>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</si>
  <si>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</si>
  <si>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</si>
  <si>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</si>
  <si>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</si>
  <si>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</si>
  <si>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</si>
  <si>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</si>
  <si>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</si>
  <si>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</si>
  <si>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</si>
  <si>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</si>
  <si>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</si>
  <si>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</si>
  <si>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</si>
  <si>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</si>
  <si>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</si>
  <si>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</si>
  <si>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</si>
  <si>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</si>
  <si>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</si>
  <si>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</si>
  <si>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</si>
  <si>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</si>
  <si>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</si>
  <si>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</si>
  <si>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</si>
  <si>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</si>
  <si>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</si>
  <si>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</si>
  <si>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</si>
  <si>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</si>
  <si>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</si>
  <si>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</si>
  <si>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</si>
  <si>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</si>
  <si>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</si>
  <si>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</si>
  <si>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</si>
  <si>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</si>
  <si>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</si>
  <si>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</si>
  <si>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</si>
  <si>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</si>
  <si>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</si>
  <si>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</si>
  <si>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</si>
  <si>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</si>
  <si>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</si>
  <si>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</si>
  <si>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</si>
  <si>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</si>
  <si>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</si>
  <si>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</si>
  <si>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</si>
  <si>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</si>
  <si>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</si>
  <si>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</si>
  <si>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</si>
  <si>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</si>
  <si>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</si>
  <si>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</si>
  <si>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</si>
  <si>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</si>
  <si>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</si>
  <si>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</si>
  <si>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</si>
  <si>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</si>
  <si>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</si>
  <si>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</si>
  <si>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</si>
  <si>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</si>
  <si>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</si>
  <si>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</si>
  <si>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</si>
  <si>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</si>
  <si>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</si>
  <si>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</si>
  <si>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</si>
  <si>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</si>
  <si>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</si>
  <si>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</si>
  <si>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</si>
  <si>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</si>
  <si>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</si>
  <si>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</si>
  <si>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</si>
  <si>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</si>
  <si>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</si>
  <si>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</si>
  <si>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</si>
  <si>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</si>
  <si>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</si>
  <si>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</si>
  <si>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</si>
  <si>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</si>
  <si>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</si>
  <si>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</si>
  <si>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</si>
  <si>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</si>
  <si>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</si>
  <si>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</si>
  <si>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</si>
  <si>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</si>
  <si>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</si>
  <si>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</si>
  <si>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</si>
  <si>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</si>
  <si>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</si>
  <si>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</si>
  <si>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</si>
  <si>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</si>
  <si>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</si>
  <si>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</si>
  <si>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</si>
  <si>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</si>
  <si>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</si>
  <si>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</si>
  <si>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</si>
  <si>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</si>
  <si>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</si>
  <si>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</si>
  <si>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</si>
  <si>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</si>
  <si>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</si>
  <si>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</si>
  <si>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</si>
  <si>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</si>
  <si>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</si>
  <si>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</si>
  <si>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</si>
  <si>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</si>
  <si>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</si>
  <si>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</si>
  <si>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</si>
  <si>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</si>
  <si>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</si>
  <si>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</si>
  <si>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</si>
  <si>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</si>
  <si>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</si>
  <si>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</si>
  <si>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</si>
  <si>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</si>
  <si>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</si>
  <si>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</si>
  <si>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</si>
  <si>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</si>
  <si>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</si>
  <si>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</si>
  <si>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</si>
  <si>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</si>
  <si>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</si>
  <si>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</si>
  <si>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</si>
  <si>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</si>
  <si>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</si>
  <si>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</si>
  <si>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</si>
  <si>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</si>
  <si>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</si>
  <si>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</si>
  <si>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</si>
  <si>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</si>
  <si>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</si>
  <si>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</si>
  <si>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</si>
  <si>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</si>
  <si>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</si>
  <si>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</si>
  <si>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</si>
  <si>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</si>
  <si>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</si>
  <si>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</si>
  <si>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</si>
  <si>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</si>
  <si>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</si>
  <si>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</si>
  <si>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</si>
  <si>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</si>
  <si>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</si>
  <si>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</si>
  <si>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</si>
  <si>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</si>
  <si>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</si>
  <si>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</si>
  <si>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</si>
  <si>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</si>
  <si>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</si>
  <si>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</si>
  <si>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</si>
  <si>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</si>
  <si>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</si>
  <si>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</si>
  <si>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</si>
  <si>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</si>
  <si>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</si>
  <si>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</si>
  <si>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</si>
  <si>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</si>
  <si>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</si>
  <si>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</si>
  <si>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</si>
  <si>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</si>
  <si>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</si>
  <si>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</si>
  <si>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</si>
  <si>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</si>
  <si>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</si>
  <si>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</si>
  <si>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</si>
  <si>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</si>
  <si>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</si>
  <si>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</si>
  <si>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</si>
  <si>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</si>
  <si>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</si>
  <si>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</si>
  <si>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</si>
  <si>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</si>
  <si>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</si>
  <si>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</si>
  <si>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</si>
  <si>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</si>
  <si>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</si>
  <si>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</si>
  <si>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</si>
  <si>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</si>
  <si>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</si>
  <si>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</si>
  <si>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</si>
  <si>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</si>
  <si>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</si>
  <si>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</si>
  <si>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</si>
  <si>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</si>
  <si>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</si>
  <si>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</si>
  <si>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</si>
  <si>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</si>
  <si>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</si>
  <si>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</si>
  <si>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</si>
  <si>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</si>
  <si>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</si>
  <si>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</si>
  <si>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</si>
  <si>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</si>
  <si>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</si>
  <si>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</si>
  <si>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</si>
  <si>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</si>
  <si>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</si>
  <si>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</si>
  <si>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</si>
  <si>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</si>
  <si>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</si>
  <si>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</si>
  <si>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</si>
  <si>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</si>
  <si>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</si>
  <si>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</si>
  <si>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</si>
  <si>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</si>
  <si>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</si>
  <si>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</si>
  <si>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</si>
  <si>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</si>
  <si>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</si>
  <si>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</si>
  <si>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</si>
  <si>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</si>
  <si>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</si>
  <si>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</si>
  <si>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</si>
  <si>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</si>
  <si>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</si>
  <si>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</si>
  <si>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</si>
  <si>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</si>
  <si>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</si>
  <si>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</si>
  <si>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</si>
  <si>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</si>
  <si>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</si>
  <si>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</si>
  <si>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</si>
  <si>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</si>
  <si>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</si>
  <si>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</si>
  <si>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</si>
  <si>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</si>
  <si>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</si>
  <si>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</si>
  <si>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</si>
  <si>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</si>
  <si>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</si>
  <si>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</si>
  <si>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</si>
  <si>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</si>
  <si>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</si>
  <si>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</si>
  <si>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</si>
  <si>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</si>
  <si>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</si>
  <si>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</si>
  <si>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</si>
  <si>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</si>
  <si>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</si>
  <si>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</si>
  <si>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</si>
  <si>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</si>
  <si>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</si>
  <si>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</si>
  <si>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</si>
  <si>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</si>
  <si>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</si>
  <si>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</si>
  <si>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</si>
  <si>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</si>
  <si>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</si>
  <si>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</si>
  <si>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</si>
  <si>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</si>
  <si>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</si>
  <si>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</si>
  <si>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</si>
  <si>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</si>
  <si>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</si>
  <si>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</si>
  <si>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</si>
  <si>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</si>
  <si>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</si>
  <si>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</si>
  <si>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</si>
  <si>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</si>
  <si>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</si>
  <si>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</si>
  <si>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</si>
  <si>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</si>
  <si>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</si>
  <si>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</si>
  <si>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</si>
  <si>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</si>
  <si>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</si>
  <si>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</si>
  <si>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</si>
  <si>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</si>
  <si>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</si>
  <si>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</si>
  <si>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</si>
  <si>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</si>
  <si>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</si>
  <si>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</si>
  <si>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</si>
  <si>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</si>
  <si>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</si>
  <si>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</si>
  <si>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</si>
  <si>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</si>
  <si>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</si>
  <si>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</si>
  <si>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</si>
  <si>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</si>
  <si>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</si>
  <si>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</si>
  <si>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</si>
  <si>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</si>
  <si>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</si>
  <si>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</si>
  <si>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</si>
  <si>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</si>
  <si>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</si>
  <si>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</si>
  <si>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</si>
  <si>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</si>
  <si>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</si>
  <si>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</si>
  <si>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</si>
  <si>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</si>
  <si>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</si>
  <si>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</si>
  <si>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</si>
  <si>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</si>
  <si>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</si>
  <si>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</si>
  <si>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</si>
  <si>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</si>
  <si>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</si>
  <si>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</si>
  <si>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</si>
  <si>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</si>
  <si>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</si>
  <si>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</si>
  <si>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</si>
  <si>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</si>
  <si>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</si>
  <si>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</si>
  <si>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</si>
  <si>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</si>
  <si>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</si>
  <si>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</si>
  <si>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</si>
  <si>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</si>
  <si>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</si>
  <si>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</si>
  <si>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</si>
  <si>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</si>
  <si>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</si>
  <si>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</si>
  <si>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</si>
  <si>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</si>
  <si>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</si>
  <si>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</si>
  <si>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</si>
  <si>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</si>
  <si>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</si>
  <si>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</si>
  <si>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</si>
  <si>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</si>
  <si>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</si>
  <si>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</si>
  <si>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</si>
  <si>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</si>
  <si>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</si>
  <si>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</si>
  <si>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</si>
  <si>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</si>
  <si>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</si>
  <si>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</si>
  <si>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</si>
  <si>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</si>
  <si>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</si>
  <si>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</si>
  <si>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</si>
  <si>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</si>
  <si>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</si>
  <si>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</si>
  <si>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</si>
  <si>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</si>
  <si>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</si>
  <si>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</si>
  <si>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</si>
  <si>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</si>
  <si>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</si>
  <si>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</si>
  <si>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</si>
  <si>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</si>
  <si>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</si>
  <si>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</si>
  <si>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</si>
  <si>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</si>
  <si>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</si>
  <si>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</si>
  <si>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</si>
  <si>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</si>
  <si>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</si>
  <si>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</si>
  <si>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</si>
  <si>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</si>
  <si>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</si>
  <si>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</si>
  <si>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</si>
  <si>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</si>
  <si>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</si>
  <si>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</si>
  <si>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</si>
  <si>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</si>
  <si>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</si>
  <si>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</si>
  <si>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</si>
  <si>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</si>
  <si>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</si>
  <si>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</si>
  <si>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</si>
  <si>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</si>
  <si>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</si>
  <si>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</si>
  <si>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</si>
  <si>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</si>
  <si>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</si>
  <si>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</si>
  <si>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</si>
  <si>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</si>
  <si>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</si>
  <si>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</si>
  <si>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</si>
  <si>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</si>
  <si>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</si>
  <si>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</si>
  <si>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</si>
  <si>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</si>
  <si>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</si>
  <si>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</si>
  <si>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</si>
  <si>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</si>
  <si>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</si>
  <si>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</si>
  <si>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</si>
  <si>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</si>
  <si>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</si>
  <si>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</si>
  <si>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</si>
  <si>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</si>
  <si>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</si>
  <si>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</si>
  <si>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</si>
  <si>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</si>
  <si>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</si>
  <si>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</si>
  <si>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</si>
  <si>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</si>
  <si>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</si>
  <si>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</si>
  <si>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</si>
  <si>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</si>
  <si>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</si>
  <si>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</si>
  <si>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</si>
  <si>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</si>
  <si>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</si>
  <si>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</si>
  <si>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</si>
  <si>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</si>
  <si>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</si>
  <si>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</si>
  <si>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</si>
  <si>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</si>
  <si>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</si>
  <si>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</si>
  <si>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</si>
  <si>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</si>
  <si>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</si>
  <si>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</si>
  <si>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</si>
  <si>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</si>
  <si>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</si>
  <si>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</si>
  <si>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</si>
  <si>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</si>
  <si>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</si>
  <si>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</si>
  <si>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</si>
  <si>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</si>
  <si>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</si>
  <si>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</si>
  <si>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</si>
  <si>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</si>
  <si>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</si>
  <si>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</si>
  <si>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</si>
  <si>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</si>
  <si>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</si>
  <si>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</si>
  <si>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</si>
  <si>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</si>
  <si>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</si>
  <si>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</si>
  <si>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</si>
  <si>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</si>
  <si>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</si>
  <si>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</si>
  <si>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</si>
  <si>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</si>
  <si>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</si>
  <si>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</si>
  <si>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</si>
  <si>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</si>
  <si>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</si>
  <si>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</si>
  <si>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</si>
  <si>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</si>
  <si>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</si>
  <si>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</si>
  <si>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</si>
  <si>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</si>
  <si>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</si>
  <si>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</si>
  <si>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</si>
  <si>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</si>
  <si>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</si>
  <si>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</si>
  <si>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</si>
  <si>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</si>
  <si>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</si>
  <si>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</si>
  <si>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</si>
  <si>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</si>
  <si>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</si>
  <si>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</si>
  <si>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</si>
  <si>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</si>
  <si>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</si>
  <si>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</si>
  <si>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</si>
  <si>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</si>
  <si>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</si>
  <si>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</si>
  <si>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</si>
  <si>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</si>
  <si>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</si>
  <si>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</si>
  <si>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</si>
  <si>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</si>
  <si>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</si>
  <si>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</si>
  <si>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</si>
  <si>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</si>
  <si>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</si>
  <si>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</si>
  <si>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</si>
  <si>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</si>
  <si>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</si>
  <si>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</si>
  <si>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</si>
  <si>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</si>
  <si>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</si>
  <si>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</si>
  <si>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</si>
  <si>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</si>
  <si>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</si>
  <si>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</si>
  <si>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</si>
  <si>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</si>
  <si>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</si>
  <si>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</si>
  <si>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</si>
  <si>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</si>
  <si>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</si>
  <si>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</si>
  <si>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</si>
  <si>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</si>
  <si>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</si>
  <si>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</si>
  <si>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</si>
  <si>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</si>
  <si>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</si>
  <si>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</si>
  <si>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</si>
  <si>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</si>
  <si>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</si>
  <si>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</si>
  <si>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</si>
  <si>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</si>
  <si>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</si>
  <si>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</si>
  <si>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</si>
  <si>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</si>
  <si>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</si>
  <si>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</si>
  <si>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</si>
  <si>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</si>
  <si>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</si>
  <si>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</si>
  <si>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</si>
  <si>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</si>
  <si>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</si>
  <si>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</si>
  <si>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</si>
  <si>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</si>
  <si>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</si>
  <si>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</si>
  <si>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</si>
  <si>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</si>
  <si>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</si>
  <si>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</si>
  <si>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</si>
  <si>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</si>
  <si>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</si>
  <si>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</si>
  <si>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</si>
  <si>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</si>
  <si>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</si>
  <si>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</si>
  <si>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</si>
  <si>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</si>
  <si>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</si>
  <si>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</si>
  <si>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</si>
  <si>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</si>
  <si>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</si>
  <si>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</si>
  <si>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</si>
  <si>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</si>
  <si>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</si>
  <si>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</si>
  <si>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</si>
  <si>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</si>
  <si>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</si>
  <si>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</si>
  <si>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</si>
  <si>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</si>
  <si>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</si>
  <si>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</si>
  <si>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</si>
  <si>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</si>
  <si>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</si>
  <si>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</si>
  <si>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</si>
  <si>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</si>
  <si>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</si>
  <si>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</si>
  <si>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</si>
  <si>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</si>
  <si>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</si>
  <si>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</si>
  <si>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</si>
  <si>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</si>
  <si>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</si>
  <si>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</si>
  <si>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</si>
  <si>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</si>
  <si>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</si>
  <si>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</si>
  <si>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</si>
  <si>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</si>
  <si>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</si>
  <si>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</si>
  <si>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</si>
  <si>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</si>
  <si>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</si>
  <si>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</si>
  <si>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</si>
  <si>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</si>
  <si>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</si>
  <si>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</si>
  <si>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</si>
  <si>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</si>
  <si>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</si>
  <si>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</si>
  <si>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</si>
  <si>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</si>
  <si>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</si>
  <si>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</si>
  <si>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</si>
  <si>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</si>
  <si>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</si>
  <si>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</si>
  <si>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</si>
  <si>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</si>
  <si>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</si>
  <si>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</si>
  <si>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</si>
  <si>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</si>
  <si>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</si>
  <si>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</si>
  <si>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</si>
  <si>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</si>
  <si>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</si>
  <si>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</si>
  <si>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</si>
  <si>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</si>
  <si>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</si>
  <si>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</si>
  <si>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</si>
  <si>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</si>
  <si>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</si>
  <si>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</si>
  <si>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</si>
  <si>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</si>
  <si>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</si>
  <si>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</si>
  <si>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</si>
  <si>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</si>
  <si>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</si>
  <si>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</si>
  <si>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</si>
  <si>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</si>
  <si>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</si>
  <si>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</si>
  <si>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</si>
  <si>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</si>
  <si>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</si>
  <si>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</si>
  <si>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</si>
  <si>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</si>
  <si>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</si>
  <si>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</si>
  <si>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</si>
  <si>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</si>
  <si>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</si>
  <si>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</si>
  <si>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</si>
  <si>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</si>
  <si>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</si>
  <si>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</si>
  <si>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</si>
  <si>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</si>
  <si>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</si>
  <si>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</si>
  <si>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</si>
  <si>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</si>
  <si>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</si>
  <si>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</si>
  <si>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</si>
  <si>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</si>
  <si>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</si>
  <si>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</si>
  <si>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</si>
  <si>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</si>
  <si>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</si>
  <si>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</si>
  <si>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</si>
  <si>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</si>
  <si>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</si>
  <si>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</si>
  <si>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</si>
  <si>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</si>
  <si>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</si>
  <si>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</si>
  <si>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</si>
  <si>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</si>
  <si>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</si>
  <si>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</si>
  <si>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</si>
  <si>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</si>
  <si>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</si>
  <si>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</si>
  <si>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</si>
  <si>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</si>
  <si>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</si>
  <si>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</si>
  <si>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</si>
  <si>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</si>
  <si>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</si>
  <si>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</si>
  <si>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</si>
  <si>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</si>
  <si>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</si>
  <si>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</si>
  <si>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</si>
  <si>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</si>
  <si>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</si>
  <si>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</si>
  <si>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</si>
  <si>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</si>
  <si>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</si>
  <si>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</si>
  <si>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</si>
  <si>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</si>
  <si>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</si>
  <si>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</si>
  <si>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</si>
  <si>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</si>
  <si>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</si>
  <si>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</si>
  <si>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</si>
  <si>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</si>
  <si>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</si>
  <si>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</si>
  <si>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</si>
  <si>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</si>
  <si>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</si>
  <si>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</si>
  <si>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</si>
  <si>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</si>
  <si>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</si>
  <si>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</si>
  <si>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</si>
  <si>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</si>
  <si>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</si>
  <si>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</si>
  <si>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</si>
  <si>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</si>
  <si>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</si>
  <si>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</si>
  <si>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</si>
  <si>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</si>
  <si>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</si>
  <si>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</si>
  <si>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</si>
  <si>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</si>
  <si>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</si>
  <si>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</si>
  <si>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</si>
  <si>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</si>
  <si>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</si>
  <si>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</si>
  <si>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</si>
  <si>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</si>
  <si>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</si>
  <si>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</si>
  <si>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</si>
  <si>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</si>
  <si>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</si>
  <si>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</si>
  <si>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</si>
  <si>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</si>
  <si>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</si>
  <si>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</si>
  <si>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</si>
  <si>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</si>
  <si>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</si>
  <si>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</si>
  <si>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</si>
  <si>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</si>
  <si>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</si>
  <si>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</si>
  <si>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</si>
  <si>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</si>
  <si>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</si>
  <si>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</si>
  <si>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</si>
  <si>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</si>
  <si>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</si>
  <si>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</si>
  <si>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</si>
  <si>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</si>
  <si>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</si>
  <si>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</si>
  <si>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</si>
  <si>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</si>
  <si>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</si>
  <si>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</si>
  <si>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</si>
  <si>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</si>
  <si>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</si>
  <si>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</si>
  <si>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</si>
  <si>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</si>
  <si>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</si>
  <si>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</si>
  <si>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</si>
  <si>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</si>
  <si>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</si>
  <si>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</si>
  <si>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</si>
  <si>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</si>
  <si>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</si>
  <si>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</si>
  <si>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</si>
  <si>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</si>
  <si>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</si>
  <si>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</si>
  <si>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</si>
  <si>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</si>
  <si>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</si>
  <si>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</si>
  <si>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</si>
  <si>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</si>
  <si>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</si>
  <si>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</si>
  <si>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</si>
  <si>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</si>
  <si>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</si>
  <si>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</si>
  <si>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</si>
  <si>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</si>
  <si>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</si>
  <si>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</si>
  <si>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</si>
  <si>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</si>
  <si>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</si>
  <si>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</si>
  <si>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</si>
  <si>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</si>
  <si>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</si>
  <si>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</si>
  <si>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</si>
  <si>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</si>
  <si>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</si>
  <si>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</si>
  <si>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</si>
  <si>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</si>
  <si>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</si>
  <si>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</si>
  <si>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</si>
  <si>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</si>
  <si>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</si>
  <si>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</si>
  <si>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</si>
  <si>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</si>
  <si>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</si>
  <si>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</si>
  <si>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</si>
  <si>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</si>
  <si>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</si>
  <si>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</si>
  <si>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</si>
  <si>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</si>
  <si>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</si>
  <si>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</si>
  <si>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</si>
  <si>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</si>
  <si>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</si>
  <si>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</si>
  <si>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</si>
  <si>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</si>
  <si>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</si>
  <si>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</si>
  <si>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</si>
  <si>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</si>
  <si>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</si>
  <si>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</si>
  <si>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</si>
  <si>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</si>
  <si>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</si>
  <si>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</si>
  <si>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</si>
  <si>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</si>
  <si>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</si>
  <si>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</si>
  <si>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</si>
  <si>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</si>
  <si>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</si>
  <si>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</si>
  <si>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</si>
  <si>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</si>
  <si>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</si>
  <si>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</si>
  <si>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</si>
  <si>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</si>
  <si>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</si>
  <si>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</si>
  <si>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</si>
  <si>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</si>
  <si>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</si>
  <si>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</si>
  <si>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</si>
  <si>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</si>
  <si>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</si>
  <si>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</si>
  <si>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</si>
  <si>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</si>
  <si>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</si>
  <si>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</si>
  <si>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</si>
  <si>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</si>
  <si>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</si>
  <si>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</si>
  <si>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</si>
  <si>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</si>
  <si>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</si>
  <si>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</si>
  <si>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</si>
  <si>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</si>
  <si>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</si>
  <si>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</si>
  <si>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</si>
  <si>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</si>
  <si>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</si>
  <si>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</si>
  <si>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</si>
  <si>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</si>
  <si>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</si>
  <si>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</si>
  <si>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</si>
  <si>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</si>
  <si>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</si>
  <si>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</si>
  <si>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</si>
  <si>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</si>
  <si>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</si>
  <si>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</si>
  <si>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</si>
  <si>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</si>
  <si>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</si>
  <si>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</si>
  <si>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</si>
  <si>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</si>
  <si>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</si>
  <si>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</si>
  <si>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</si>
  <si>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</si>
  <si>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</si>
  <si>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</si>
  <si>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</si>
  <si>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</si>
  <si>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</si>
  <si>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</si>
  <si>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</si>
  <si>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</si>
  <si>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</si>
  <si>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</si>
  <si>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</si>
  <si>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</si>
  <si>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</si>
  <si>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</si>
  <si>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</si>
  <si>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</si>
  <si>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</si>
  <si>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</si>
  <si>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</si>
  <si>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</si>
  <si>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</si>
  <si>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</si>
  <si>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</si>
  <si>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</si>
  <si>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</si>
  <si>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</si>
  <si>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</si>
  <si>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</si>
  <si>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</si>
  <si>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</si>
  <si>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</si>
  <si>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</si>
  <si>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</si>
  <si>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</si>
  <si>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</si>
  <si>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</si>
  <si>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</si>
  <si>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</si>
  <si>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</si>
  <si>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</si>
  <si>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</si>
  <si>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</si>
  <si>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</si>
  <si>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</si>
  <si>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</si>
  <si>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</si>
  <si>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</si>
  <si>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</si>
  <si>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</si>
  <si>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</si>
  <si>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</si>
  <si>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</si>
  <si>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</si>
  <si>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</si>
  <si>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</si>
  <si>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</si>
  <si>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</si>
  <si>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</si>
  <si>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</si>
  <si>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</si>
  <si>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</si>
  <si>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</si>
  <si>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</si>
  <si>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</si>
  <si>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</si>
  <si>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</si>
  <si>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</si>
  <si>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</si>
  <si>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</si>
  <si>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</si>
  <si>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</si>
  <si>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</si>
  <si>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</si>
  <si>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</si>
  <si>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</si>
  <si>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</si>
  <si>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</si>
  <si>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</si>
  <si>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</si>
  <si>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</si>
  <si>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</si>
  <si>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</si>
  <si>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</si>
  <si>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</si>
  <si>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</si>
  <si>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</si>
  <si>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</si>
  <si>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</si>
  <si>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</si>
  <si>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</si>
  <si>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</si>
  <si>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</si>
  <si>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</si>
  <si>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</si>
  <si>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</si>
  <si>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</si>
  <si>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</si>
  <si>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</si>
  <si>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</si>
  <si>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</si>
  <si>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</si>
  <si>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</si>
  <si>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</si>
  <si>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</si>
  <si>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</si>
  <si>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</si>
  <si>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</si>
  <si>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</si>
  <si>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</si>
  <si>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</si>
  <si>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</si>
  <si>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</si>
  <si>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</si>
  <si>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</si>
  <si>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</si>
  <si>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</si>
  <si>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</si>
  <si>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</si>
  <si>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</si>
  <si>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</si>
  <si>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</si>
  <si>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</si>
  <si>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</si>
  <si>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</si>
  <si>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</si>
  <si>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</si>
  <si>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</si>
  <si>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</si>
  <si>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</si>
  <si>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</si>
  <si>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</si>
  <si>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</si>
  <si>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</si>
  <si>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</si>
  <si>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</si>
  <si>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</si>
  <si>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</si>
  <si>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</si>
  <si>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</si>
  <si>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</si>
  <si>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</si>
  <si>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</si>
  <si>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</si>
  <si>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</si>
  <si>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</si>
  <si>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</si>
  <si>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</si>
  <si>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</si>
  <si>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</si>
  <si>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</si>
  <si>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</si>
  <si>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</si>
  <si>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</si>
  <si>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</si>
  <si>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</si>
  <si>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</si>
  <si>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</si>
  <si>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</si>
  <si>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</si>
  <si>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</si>
  <si>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</si>
  <si>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</si>
  <si>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</si>
  <si>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</si>
  <si>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</si>
  <si>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</si>
  <si>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</si>
  <si>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</si>
  <si>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</si>
  <si>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</si>
  <si>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</si>
  <si>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</si>
  <si>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</si>
  <si>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</si>
  <si>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</si>
  <si>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</si>
  <si>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</si>
  <si>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</si>
  <si>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</si>
  <si>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</si>
  <si>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</si>
  <si>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</si>
  <si>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</si>
  <si>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</si>
  <si>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</si>
  <si>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</si>
  <si>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</si>
  <si>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</si>
  <si>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</si>
  <si>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</si>
  <si>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</si>
  <si>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</si>
  <si>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</si>
  <si>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</si>
  <si>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</si>
  <si>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</si>
  <si>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</si>
  <si>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</si>
  <si>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</si>
  <si>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</si>
  <si>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</si>
  <si>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</si>
  <si>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</si>
  <si>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</si>
  <si>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</si>
  <si>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</si>
  <si>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</si>
  <si>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</si>
  <si>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</si>
  <si>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</si>
  <si>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</si>
  <si>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</si>
  <si>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</si>
  <si>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</si>
  <si>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</si>
  <si>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</si>
  <si>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</si>
  <si>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</si>
  <si>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</si>
  <si>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</si>
  <si>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</si>
  <si>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</si>
  <si>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</si>
  <si>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</si>
  <si>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</si>
  <si>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</si>
  <si>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</si>
  <si>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</si>
  <si>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</si>
  <si>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</si>
  <si>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</si>
  <si>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</si>
  <si>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</si>
  <si>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</si>
  <si>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</si>
  <si>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</si>
  <si>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</si>
  <si>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</si>
  <si>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</si>
  <si>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</si>
  <si>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</si>
  <si>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</si>
  <si>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</si>
  <si>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</si>
  <si>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</si>
  <si>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</si>
  <si>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</si>
  <si>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</si>
  <si>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</si>
  <si>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</si>
  <si>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</si>
  <si>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</si>
  <si>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</si>
  <si>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</si>
  <si>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</si>
  <si>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</si>
  <si>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</si>
  <si>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</si>
  <si>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</si>
  <si>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</si>
  <si>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</si>
  <si>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</si>
  <si>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</si>
  <si>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</si>
  <si>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</si>
  <si>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</si>
  <si>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</si>
  <si>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</si>
  <si>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</si>
  <si>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</si>
  <si>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</si>
  <si>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</si>
  <si>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</si>
  <si>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</si>
  <si>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</si>
  <si>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</si>
  <si>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</si>
  <si>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</si>
  <si>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</si>
  <si>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</si>
  <si>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</si>
  <si>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</si>
  <si>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</si>
  <si>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</si>
  <si>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</si>
  <si>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</si>
  <si>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</si>
  <si>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</si>
  <si>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</si>
  <si>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</si>
  <si>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</si>
  <si>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</si>
  <si>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</si>
  <si>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</si>
  <si>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</si>
  <si>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</si>
  <si>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</si>
  <si>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</si>
  <si>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</si>
  <si>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</si>
  <si>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</si>
  <si>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</si>
  <si>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</si>
  <si>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</si>
  <si>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</si>
  <si>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</si>
  <si>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</si>
  <si>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</si>
  <si>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</si>
  <si>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</si>
  <si>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</si>
  <si>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</si>
  <si>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</si>
  <si>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</si>
  <si>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</si>
  <si>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</si>
  <si>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</si>
  <si>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</si>
  <si>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</si>
  <si>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</si>
  <si>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</si>
  <si>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</si>
  <si>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</si>
  <si>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</si>
  <si>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</si>
  <si>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</si>
  <si>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</si>
  <si>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</si>
  <si>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</si>
  <si>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</si>
  <si>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</si>
  <si>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</si>
  <si>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</si>
  <si>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</si>
  <si>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</si>
  <si>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</si>
  <si>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</si>
  <si>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</si>
  <si>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</si>
  <si>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</si>
  <si>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</si>
  <si>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</si>
  <si>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</si>
  <si>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</si>
  <si>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</si>
  <si>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</si>
  <si>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</si>
  <si>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</si>
  <si>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</si>
  <si>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</si>
  <si>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</si>
  <si>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</si>
  <si>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</si>
  <si>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</si>
  <si>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</si>
  <si>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</si>
  <si>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</si>
  <si>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</si>
  <si>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</si>
  <si>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</si>
  <si>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</si>
  <si>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</si>
  <si>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</si>
  <si>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</si>
  <si>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</si>
  <si>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</si>
  <si>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</si>
  <si>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</si>
  <si>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</si>
  <si>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</si>
  <si>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</si>
  <si>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</si>
  <si>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</si>
  <si>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</si>
  <si>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</si>
  <si>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</si>
  <si>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</si>
  <si>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</si>
  <si>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</si>
  <si>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</si>
  <si>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</si>
  <si>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</si>
  <si>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</si>
  <si>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</si>
  <si>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</si>
  <si>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</si>
  <si>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</si>
  <si>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</si>
  <si>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</si>
  <si>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</si>
  <si>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</si>
  <si>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</si>
  <si>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</si>
  <si>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</si>
  <si>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</si>
  <si>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</si>
  <si>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</si>
  <si>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</si>
  <si>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</si>
  <si>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</si>
  <si>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</si>
  <si>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</si>
  <si>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</si>
  <si>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</si>
  <si>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</si>
  <si>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</si>
  <si>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</si>
  <si>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</si>
  <si>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</si>
  <si>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</si>
  <si>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</si>
  <si>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</si>
  <si>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</si>
  <si>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</si>
  <si>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</si>
  <si>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</si>
  <si>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</si>
  <si>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</si>
  <si>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</si>
  <si>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</si>
  <si>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</si>
  <si>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</si>
  <si>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</si>
  <si>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</si>
  <si>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</si>
  <si>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</si>
  <si>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</si>
  <si>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</si>
  <si>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</si>
  <si>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</si>
  <si>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</si>
  <si>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</si>
  <si>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</si>
  <si>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</si>
  <si>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</si>
  <si>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</si>
  <si>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</si>
  <si>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</si>
  <si>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</si>
  <si>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</si>
  <si>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</si>
  <si>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</si>
  <si>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</si>
  <si>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</si>
  <si>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</si>
  <si>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</si>
  <si>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</si>
  <si>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</si>
  <si>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</si>
  <si>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</si>
  <si>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</si>
  <si>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</si>
  <si>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</si>
  <si>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</si>
  <si>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</si>
  <si>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</si>
  <si>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</si>
  <si>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</si>
  <si>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</si>
  <si>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</si>
  <si>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</si>
  <si>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</si>
  <si>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</si>
  <si>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</si>
  <si>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</si>
  <si>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</si>
  <si>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</si>
  <si>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</si>
  <si>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</si>
  <si>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</si>
  <si>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</si>
  <si>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</si>
  <si>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</si>
  <si>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</si>
  <si>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</si>
  <si>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</si>
  <si>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</si>
  <si>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</si>
  <si>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</si>
  <si>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</si>
  <si>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</si>
  <si>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</si>
  <si>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</si>
  <si>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</si>
  <si>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</si>
  <si>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</si>
  <si>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</si>
  <si>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</si>
  <si>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</si>
  <si>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</si>
  <si>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</si>
  <si>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</si>
  <si>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</si>
  <si>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</si>
  <si>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</si>
  <si>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</si>
  <si>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</si>
  <si>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</si>
  <si>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</si>
  <si>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</si>
  <si>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</si>
  <si>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</si>
  <si>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</si>
  <si>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</si>
  <si>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</si>
  <si>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</si>
  <si>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</si>
  <si>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</si>
  <si>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</si>
  <si>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</si>
  <si>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</si>
  <si>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</si>
  <si>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</si>
  <si>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</si>
  <si>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</si>
  <si>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</si>
  <si>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</si>
  <si>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</si>
  <si>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</si>
  <si>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</si>
  <si>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</si>
  <si>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</si>
  <si>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</si>
  <si>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</si>
  <si>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</si>
  <si>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</si>
  <si>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</si>
  <si>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</si>
  <si>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</si>
  <si>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</si>
  <si>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</si>
  <si>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</si>
  <si>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</si>
  <si>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</si>
  <si>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</si>
  <si>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</si>
  <si>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</si>
  <si>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</si>
  <si>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</si>
  <si>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</si>
  <si>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</si>
  <si>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</si>
  <si>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</si>
  <si>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</si>
  <si>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</si>
  <si>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</si>
  <si>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</si>
  <si>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</si>
  <si>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</si>
  <si>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</si>
  <si>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</si>
  <si>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</si>
  <si>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</si>
  <si>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</si>
  <si>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</si>
  <si>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</si>
  <si>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</si>
  <si>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</si>
  <si>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</si>
  <si>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</si>
  <si>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</si>
  <si>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</si>
  <si>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</si>
  <si>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</si>
  <si>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</si>
  <si>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</si>
  <si>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</si>
  <si>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</si>
  <si>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</si>
  <si>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</si>
  <si>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</si>
  <si>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</si>
  <si>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</si>
  <si>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</si>
  <si>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</si>
  <si>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</si>
  <si>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</si>
  <si>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</si>
  <si>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</si>
  <si>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</si>
  <si>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</si>
  <si>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</si>
  <si>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</si>
  <si>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</si>
  <si>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</si>
  <si>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</si>
  <si>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</si>
  <si>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</si>
  <si>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</si>
  <si>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</si>
  <si>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</si>
  <si>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</si>
  <si>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</si>
  <si>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</si>
  <si>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</si>
  <si>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</si>
  <si>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</si>
  <si>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</si>
  <si>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</si>
  <si>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</si>
  <si>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</si>
  <si>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</si>
  <si>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</si>
  <si>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</si>
  <si>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</si>
  <si>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</si>
  <si>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</si>
  <si>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</si>
  <si>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</si>
  <si>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</si>
  <si>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</si>
  <si>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</si>
  <si>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</si>
  <si>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</si>
  <si>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</si>
  <si>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</si>
  <si>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</si>
  <si>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</si>
  <si>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</si>
  <si>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</si>
  <si>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</si>
  <si>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</si>
  <si>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</si>
  <si>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</si>
  <si>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</si>
  <si>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</si>
  <si>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</si>
  <si>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</si>
  <si>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</si>
  <si>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</si>
  <si>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</si>
  <si>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</si>
  <si>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</si>
  <si>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</si>
  <si>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</si>
  <si>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</si>
  <si>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</si>
  <si>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</si>
  <si>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</si>
  <si>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</si>
  <si>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</si>
  <si>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</si>
  <si>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</si>
  <si>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</si>
  <si>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</si>
  <si>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</si>
  <si>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</si>
  <si>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</si>
  <si>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</si>
  <si>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</si>
  <si>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</si>
  <si>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</si>
  <si>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</si>
  <si>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</si>
  <si>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</si>
  <si>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</si>
  <si>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</si>
  <si>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</si>
  <si>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</si>
  <si>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</si>
  <si>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</si>
  <si>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</si>
  <si>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</si>
  <si>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</si>
  <si>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</si>
  <si>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</si>
  <si>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</si>
  <si>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</si>
  <si>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</si>
  <si>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</si>
  <si>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</si>
  <si>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</si>
  <si>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</si>
  <si>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</si>
  <si>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</si>
  <si>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</si>
  <si>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</si>
  <si>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</si>
  <si>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</si>
  <si>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</si>
  <si>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</si>
  <si>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</si>
  <si>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</si>
  <si>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</si>
  <si>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</si>
  <si>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</si>
  <si>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</si>
  <si>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</si>
  <si>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</si>
  <si>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</si>
  <si>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</si>
  <si>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</si>
  <si>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</si>
  <si>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</si>
  <si>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</si>
  <si>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</si>
  <si>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</si>
  <si>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</si>
  <si>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</si>
  <si>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</si>
  <si>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</si>
  <si>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</si>
  <si>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</si>
  <si>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</si>
  <si>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</si>
  <si>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</si>
  <si>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</si>
  <si>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</si>
  <si>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</si>
  <si>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</si>
  <si>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</si>
  <si>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</si>
  <si>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</si>
  <si>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</si>
  <si>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</si>
  <si>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</si>
  <si>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</si>
  <si>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</si>
  <si>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</si>
  <si>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</si>
  <si>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</si>
  <si>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</si>
  <si>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</si>
  <si>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</si>
  <si>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</si>
  <si>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</si>
  <si>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</si>
  <si>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</si>
  <si>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</si>
  <si>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</si>
  <si>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</si>
  <si>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</si>
  <si>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</si>
  <si>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</si>
  <si>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</si>
  <si>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</si>
  <si>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</si>
  <si>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</si>
  <si>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</si>
  <si>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</si>
  <si>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</si>
  <si>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</si>
  <si>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</si>
  <si>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</si>
  <si>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</si>
  <si>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</si>
  <si>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</si>
  <si>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</si>
  <si>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</si>
  <si>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</si>
  <si>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</si>
  <si>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</si>
  <si>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</si>
  <si>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</si>
  <si>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</si>
  <si>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</si>
  <si>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</si>
  <si>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</si>
  <si>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</si>
  <si>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</si>
  <si>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</si>
  <si>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</si>
  <si>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</si>
  <si>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</si>
  <si>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</si>
  <si>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</si>
  <si>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</si>
  <si>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</si>
  <si>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</si>
  <si>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</si>
  <si>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</si>
  <si>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</si>
  <si>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</si>
  <si>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</si>
  <si>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</si>
  <si>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</si>
  <si>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</si>
  <si>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</si>
  <si>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</si>
  <si>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</si>
  <si>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</si>
  <si>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</si>
  <si>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</si>
  <si>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</si>
  <si>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</si>
  <si>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</si>
  <si>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</si>
  <si>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</si>
  <si>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</si>
  <si>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</si>
  <si>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</si>
  <si>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</si>
  <si>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</si>
  <si>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</si>
  <si>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</si>
  <si>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</si>
  <si>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</si>
  <si>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</si>
  <si>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</si>
  <si>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</si>
  <si>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</si>
  <si>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</si>
  <si>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</si>
  <si>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</si>
  <si>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</si>
  <si>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</si>
  <si>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</si>
  <si>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</si>
  <si>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</si>
  <si>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</si>
  <si>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</si>
  <si>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</si>
  <si>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</si>
  <si>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</si>
  <si>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</si>
  <si>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</si>
  <si>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</si>
  <si>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</si>
  <si>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</si>
  <si>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</si>
  <si>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</si>
  <si>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</si>
  <si>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</si>
  <si>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</si>
  <si>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</si>
  <si>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</si>
  <si>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</si>
  <si>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</si>
  <si>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</si>
  <si>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</si>
  <si>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</si>
  <si>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</si>
  <si>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</si>
  <si>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</si>
  <si>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</si>
  <si>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</si>
  <si>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</si>
  <si>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</si>
  <si>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</si>
  <si>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</si>
  <si>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</si>
  <si>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</si>
  <si>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</si>
  <si>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</si>
  <si>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</si>
  <si>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</si>
  <si>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</si>
  <si>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</si>
  <si>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</si>
  <si>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</si>
  <si>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</si>
  <si>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</si>
  <si>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</si>
  <si>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</si>
  <si>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</si>
  <si>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</si>
  <si>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</si>
  <si>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</si>
  <si>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</si>
  <si>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</si>
  <si>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</si>
  <si>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</si>
  <si>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</si>
  <si>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</si>
  <si>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</si>
  <si>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</si>
  <si>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</si>
  <si>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</si>
  <si>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</si>
  <si>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</si>
  <si>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</si>
  <si>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</si>
  <si>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</si>
  <si>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</si>
  <si>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</si>
  <si>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</si>
  <si>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</si>
  <si>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</si>
  <si>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</si>
  <si>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</si>
  <si>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</si>
  <si>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</si>
  <si>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</si>
  <si>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</si>
  <si>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</si>
  <si>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</si>
  <si>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</si>
  <si>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</si>
  <si>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</si>
  <si>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</si>
  <si>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</si>
  <si>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</si>
  <si>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</si>
  <si>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</si>
  <si>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</si>
  <si>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</si>
  <si>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</si>
  <si>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</si>
  <si>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</si>
  <si>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</si>
  <si>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</si>
  <si>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</si>
  <si>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</si>
  <si>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</si>
  <si>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</si>
  <si>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</si>
  <si>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</si>
  <si>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</si>
  <si>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</si>
  <si>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</si>
  <si>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</si>
  <si>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</si>
  <si>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</si>
  <si>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</si>
  <si>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</si>
  <si>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</si>
  <si>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</si>
  <si>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</si>
  <si>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</si>
  <si>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</si>
  <si>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</si>
  <si>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</si>
  <si>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</si>
  <si>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</si>
  <si>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</si>
  <si>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</si>
  <si>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</si>
  <si>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</si>
  <si>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</si>
  <si>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</si>
  <si>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</si>
  <si>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</si>
  <si>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</si>
  <si>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</si>
  <si>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</si>
  <si>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</si>
  <si>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</si>
  <si>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</si>
  <si>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</si>
  <si>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</si>
  <si>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</si>
  <si>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</si>
  <si>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</si>
  <si>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</si>
  <si>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</si>
  <si>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</si>
  <si>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</si>
  <si>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</si>
  <si>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</si>
  <si>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</si>
  <si>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</si>
  <si>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</si>
  <si>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</si>
  <si>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</si>
  <si>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</si>
  <si>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</si>
  <si>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</si>
  <si>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</si>
  <si>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</si>
  <si>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</si>
  <si>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</si>
  <si>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</si>
  <si>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</si>
  <si>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</si>
  <si>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</si>
  <si>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</si>
  <si>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</si>
  <si>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</si>
  <si>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</si>
  <si>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</si>
  <si>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</si>
  <si>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</si>
  <si>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</si>
  <si>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</si>
  <si>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</si>
  <si>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</si>
  <si>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</si>
  <si>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</si>
  <si>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</si>
  <si>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</si>
  <si>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</si>
  <si>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</si>
  <si>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</si>
  <si>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</si>
  <si>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</si>
  <si>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</si>
  <si>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</si>
  <si>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</si>
  <si>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</si>
  <si>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</si>
  <si>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</si>
  <si>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</si>
  <si>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</si>
  <si>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</si>
  <si>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</si>
  <si>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</si>
  <si>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</si>
  <si>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</si>
  <si>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</si>
  <si>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</si>
  <si>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</si>
  <si>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</si>
  <si>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</si>
  <si>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</si>
  <si>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</si>
  <si>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</si>
  <si>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</si>
  <si>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</si>
  <si>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</si>
  <si>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</si>
  <si>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</si>
  <si>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</si>
  <si>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</si>
  <si>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</si>
  <si>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</si>
  <si>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</si>
  <si>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</si>
  <si>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</si>
  <si>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</si>
  <si>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</si>
  <si>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</si>
  <si>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</si>
  <si>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</si>
  <si>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</si>
  <si>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</si>
  <si>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</si>
  <si>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</si>
  <si>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</si>
  <si>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</si>
  <si>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</si>
  <si>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</si>
  <si>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</si>
  <si>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</si>
  <si>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</si>
  <si>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</si>
  <si>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</si>
  <si>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</si>
  <si>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</si>
  <si>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</si>
  <si>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</si>
  <si>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</si>
  <si>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</si>
  <si>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</si>
  <si>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</si>
  <si>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</si>
  <si>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</si>
  <si>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</si>
  <si>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</si>
  <si>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</si>
  <si>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</si>
  <si>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</si>
  <si>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</si>
  <si>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</si>
  <si>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</si>
  <si>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</si>
  <si>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</si>
  <si>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</si>
  <si>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</si>
  <si>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</si>
  <si>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</si>
  <si>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</si>
  <si>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</si>
  <si>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</si>
  <si>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</si>
  <si>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</si>
  <si>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</si>
  <si>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</si>
  <si>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</si>
  <si>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</si>
  <si>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</si>
  <si>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</si>
  <si>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</si>
  <si>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</si>
  <si>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</si>
  <si>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</si>
  <si>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</si>
  <si>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</si>
  <si>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</si>
  <si>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</si>
  <si>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</si>
  <si>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</si>
  <si>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</si>
  <si>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</si>
  <si>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</si>
  <si>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</si>
  <si>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</si>
  <si>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</si>
  <si>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</si>
  <si>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</si>
  <si>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</si>
  <si>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</si>
  <si>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</si>
  <si>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</si>
  <si>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</si>
  <si>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</si>
  <si>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</si>
  <si>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</si>
  <si>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</si>
  <si>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</si>
  <si>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</si>
  <si>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</si>
  <si>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</si>
  <si>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</si>
  <si>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</si>
  <si>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</si>
  <si>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</si>
  <si>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</si>
  <si>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</si>
  <si>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</si>
  <si>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</si>
  <si>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</si>
  <si>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</si>
  <si>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</si>
  <si>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</si>
  <si>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</si>
  <si>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</si>
  <si>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</si>
  <si>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</si>
  <si>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</si>
  <si>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</si>
  <si>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</si>
  <si>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</si>
  <si>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</si>
  <si>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</si>
  <si>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</si>
  <si>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</si>
  <si>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</si>
  <si>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</si>
  <si>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</si>
  <si>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</si>
  <si>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</si>
  <si>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</si>
  <si>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</si>
  <si>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</si>
  <si>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</si>
  <si>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</si>
  <si>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</si>
  <si>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</si>
  <si>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</si>
  <si>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</si>
  <si>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</si>
  <si>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</si>
  <si>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</si>
  <si>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</si>
  <si>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</si>
  <si>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</si>
  <si>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</si>
  <si>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</si>
  <si>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</si>
  <si>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</si>
  <si>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</si>
  <si>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</si>
  <si>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</si>
  <si>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</si>
  <si>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</si>
  <si>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</si>
  <si>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</si>
  <si>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</si>
  <si>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</si>
  <si>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</si>
  <si>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</si>
  <si>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</si>
  <si>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</si>
  <si>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</si>
  <si>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</si>
  <si>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</si>
  <si>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</si>
  <si>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</si>
  <si>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</si>
  <si>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</si>
  <si>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</si>
  <si>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</si>
  <si>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</si>
  <si>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</si>
  <si>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</si>
  <si>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</si>
  <si>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</si>
  <si>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</si>
  <si>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</si>
  <si>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</si>
  <si>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</si>
  <si>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</si>
  <si>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</si>
  <si>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</si>
  <si>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</si>
  <si>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</si>
  <si>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</si>
  <si>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</si>
  <si>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</si>
  <si>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</si>
  <si>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</si>
  <si>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</si>
  <si>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</si>
  <si>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</si>
  <si>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</si>
  <si>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</si>
  <si>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</si>
  <si>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</si>
  <si>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</si>
  <si>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</si>
  <si>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</si>
  <si>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</si>
  <si>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</si>
  <si>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</si>
  <si>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</si>
  <si>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</si>
  <si>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</si>
  <si>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</si>
  <si>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</si>
  <si>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</si>
  <si>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</si>
  <si>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</si>
  <si>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</si>
  <si>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</si>
  <si>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</si>
  <si>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</si>
  <si>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</si>
  <si>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</si>
  <si>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</si>
  <si>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</si>
  <si>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</si>
  <si>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</si>
  <si>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</si>
  <si>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</si>
  <si>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</si>
  <si>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</si>
  <si>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</si>
  <si>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</si>
  <si>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</si>
  <si>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</si>
  <si>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</si>
  <si>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</si>
  <si>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</si>
  <si>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</si>
  <si>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</si>
  <si>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</si>
  <si>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</si>
  <si>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</si>
  <si>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</si>
  <si>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</si>
  <si>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</si>
  <si>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</si>
  <si>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</si>
  <si>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</si>
  <si>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</si>
  <si>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</si>
  <si>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</si>
  <si>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</si>
  <si>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</si>
  <si>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</si>
  <si>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</si>
  <si>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</si>
  <si>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</si>
  <si>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</si>
  <si>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</si>
  <si>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</si>
  <si>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</si>
  <si>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</si>
  <si>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</si>
  <si>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</si>
  <si>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</si>
  <si>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</si>
  <si>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</si>
  <si>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</si>
  <si>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</si>
  <si>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</si>
  <si>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</si>
  <si>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</si>
  <si>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</si>
  <si>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</si>
  <si>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</si>
  <si>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</si>
  <si>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</si>
  <si>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</si>
  <si>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</si>
  <si>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</si>
  <si>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</si>
  <si>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</si>
  <si>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</si>
  <si>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</si>
  <si>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</si>
  <si>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</si>
  <si>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</si>
  <si>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</si>
  <si>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</si>
  <si>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</si>
  <si>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</si>
  <si>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</si>
  <si>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</si>
  <si>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</si>
  <si>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</si>
  <si>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</si>
  <si>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</si>
  <si>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</si>
  <si>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</si>
  <si>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</si>
  <si>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</si>
  <si>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</si>
  <si>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</si>
  <si>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</si>
  <si>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</si>
  <si>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</si>
  <si>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</si>
  <si>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</si>
  <si>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</si>
  <si>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</si>
  <si>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</si>
  <si>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</si>
  <si>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</si>
  <si>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</si>
  <si>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</si>
  <si>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</si>
  <si>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</si>
  <si>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</si>
  <si>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</si>
  <si>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</si>
  <si>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</si>
  <si>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</si>
  <si>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</si>
  <si>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</si>
  <si>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</si>
  <si>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</si>
  <si>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</si>
  <si>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</si>
  <si>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</si>
  <si>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</si>
  <si>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</si>
  <si>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</si>
  <si>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</si>
  <si>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</si>
  <si>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</si>
  <si>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</si>
  <si>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</si>
  <si>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</si>
  <si>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</si>
  <si>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</si>
  <si>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</si>
  <si>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</si>
  <si>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</si>
  <si>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</si>
  <si>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</si>
  <si>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</si>
  <si>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</si>
  <si>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</si>
  <si>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</si>
  <si>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</si>
  <si>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</si>
  <si>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</si>
  <si>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</si>
  <si>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</si>
  <si>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</si>
  <si>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</si>
  <si>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</si>
  <si>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</si>
  <si>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</si>
  <si>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</si>
  <si>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</si>
  <si>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</si>
  <si>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</si>
  <si>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</si>
  <si>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</si>
  <si>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</si>
  <si>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</si>
  <si>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</si>
  <si>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</si>
  <si>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</si>
  <si>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</si>
  <si>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</si>
  <si>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</si>
  <si>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</si>
  <si>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</si>
  <si>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</si>
  <si>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</si>
  <si>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</si>
  <si>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</si>
  <si>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</si>
  <si>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</si>
  <si>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</si>
  <si>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</si>
  <si>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</si>
  <si>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</si>
  <si>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</si>
  <si>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</si>
  <si>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</si>
  <si>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</si>
  <si>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</si>
  <si>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</si>
  <si>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</si>
  <si>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</si>
  <si>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</si>
  <si>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</si>
  <si>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</si>
  <si>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</si>
  <si>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</si>
  <si>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</si>
  <si>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</si>
  <si>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</si>
  <si>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</si>
  <si>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</si>
  <si>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</si>
  <si>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</si>
  <si>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</si>
  <si>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</si>
  <si>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</si>
  <si>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</si>
  <si>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</si>
  <si>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</si>
  <si>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</si>
  <si>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</si>
  <si>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</si>
  <si>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</si>
  <si>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</si>
  <si>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</si>
  <si>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</si>
  <si>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</si>
  <si>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</si>
  <si>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</si>
  <si>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</si>
  <si>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</si>
  <si>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</si>
  <si>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</si>
  <si>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</si>
  <si>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</si>
  <si>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</si>
  <si>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</si>
  <si>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</si>
  <si>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</si>
  <si>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</si>
  <si>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</si>
  <si>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</si>
  <si>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</si>
  <si>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</si>
  <si>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</si>
  <si>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</si>
  <si>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</si>
  <si>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</si>
  <si>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</si>
  <si>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</si>
  <si>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</si>
  <si>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</si>
  <si>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</si>
  <si>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</si>
  <si>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</si>
  <si>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</si>
  <si>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</si>
  <si>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</si>
  <si>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</si>
  <si>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</si>
  <si>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</si>
  <si>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</si>
  <si>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</si>
  <si>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</si>
  <si>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</si>
  <si>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</si>
  <si>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</si>
  <si>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</si>
  <si>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</si>
  <si>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</si>
  <si>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</si>
  <si>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</si>
  <si>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</si>
  <si>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</si>
  <si>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</si>
  <si>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</si>
  <si>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</si>
  <si>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</si>
  <si>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</si>
  <si>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</si>
  <si>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</si>
  <si>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</si>
  <si>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</si>
  <si>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</si>
  <si>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</si>
  <si>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</si>
  <si>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</si>
  <si>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</si>
  <si>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</si>
  <si>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</si>
  <si>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</si>
  <si>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</si>
  <si>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</si>
  <si>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</si>
  <si>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</si>
  <si>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</si>
  <si>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</si>
  <si>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</si>
  <si>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</si>
  <si>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</si>
  <si>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</si>
  <si>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</si>
  <si>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</si>
  <si>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</si>
  <si>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</si>
  <si>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</si>
  <si>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</si>
  <si>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</si>
  <si>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</si>
  <si>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</si>
  <si>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</si>
  <si>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</si>
  <si>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</si>
  <si>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</si>
  <si>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</si>
  <si>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</si>
  <si>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</si>
  <si>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</si>
  <si>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</si>
  <si>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</si>
  <si>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</si>
  <si>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</si>
  <si>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</si>
  <si>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</si>
  <si>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</si>
  <si>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</si>
  <si>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</si>
  <si>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</si>
  <si>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</si>
  <si>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</si>
  <si>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</si>
  <si>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</si>
  <si>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</si>
  <si>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</si>
  <si>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</si>
  <si>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</si>
  <si>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</si>
  <si>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</si>
  <si>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</si>
  <si>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</si>
  <si>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</si>
  <si>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</si>
  <si>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</si>
  <si>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</si>
  <si>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</si>
  <si>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</si>
  <si>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</si>
  <si>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</si>
  <si>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</si>
  <si>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</si>
  <si>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</si>
  <si>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</si>
  <si>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</si>
  <si>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</si>
  <si>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</si>
  <si>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</si>
  <si>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</si>
  <si>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</si>
  <si>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</si>
  <si>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</si>
  <si>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</si>
  <si>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</si>
  <si>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</si>
  <si>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</si>
  <si>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</si>
  <si>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</si>
  <si>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</si>
  <si>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</si>
  <si>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</si>
  <si>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</si>
  <si>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</si>
  <si>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</si>
  <si>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</si>
  <si>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</si>
  <si>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</si>
  <si>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</si>
  <si>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</si>
  <si>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</si>
  <si>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</si>
  <si>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</si>
  <si>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</si>
  <si>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</si>
  <si>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</si>
  <si>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</si>
  <si>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</si>
  <si>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</si>
  <si>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</si>
  <si>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</si>
  <si>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</si>
  <si>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</si>
  <si>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</si>
  <si>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</si>
  <si>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</si>
  <si>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</si>
  <si>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</si>
  <si>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</si>
  <si>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</si>
  <si>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</si>
  <si>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</si>
  <si>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</si>
  <si>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</si>
  <si>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</si>
  <si>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</si>
  <si>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</si>
  <si>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</si>
  <si>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</si>
  <si>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</si>
  <si>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</si>
  <si>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</si>
  <si>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</si>
  <si>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</si>
  <si>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</si>
  <si>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</si>
  <si>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</si>
  <si>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</si>
  <si>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</si>
  <si>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</si>
  <si>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</si>
  <si>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</si>
  <si>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</si>
  <si>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</si>
  <si>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</si>
  <si>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</si>
  <si>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</si>
  <si>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</si>
  <si>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</si>
  <si>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</si>
  <si>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</si>
  <si>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</si>
  <si>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</si>
  <si>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</si>
  <si>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</si>
  <si>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</si>
  <si>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</si>
  <si>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</si>
  <si>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</si>
  <si>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</si>
  <si>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</si>
  <si>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</si>
  <si>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</si>
  <si>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</si>
  <si>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</si>
  <si>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</si>
  <si>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</si>
  <si>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</si>
  <si>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</si>
  <si>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</si>
  <si>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</si>
  <si>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</si>
  <si>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</si>
  <si>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</si>
  <si>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</si>
  <si>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</si>
  <si>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</si>
  <si>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</si>
  <si>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</si>
  <si>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</si>
  <si>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</si>
  <si>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</si>
  <si>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</si>
  <si>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</si>
  <si>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</si>
  <si>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</si>
  <si>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</si>
  <si>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</si>
  <si>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</si>
  <si>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</si>
  <si>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</si>
  <si>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</si>
  <si>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</si>
  <si>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</si>
  <si>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</si>
  <si>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</si>
  <si>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</si>
  <si>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</si>
  <si>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</si>
  <si>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</si>
  <si>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</si>
  <si>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</si>
  <si>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</si>
  <si>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</si>
  <si>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</si>
  <si>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</si>
  <si>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</si>
  <si>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</si>
  <si>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</si>
  <si>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</si>
  <si>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</si>
  <si>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</si>
  <si>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</si>
  <si>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</si>
  <si>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</si>
  <si>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</si>
  <si>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</si>
  <si>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</si>
  <si>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</si>
  <si>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</si>
  <si>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</si>
  <si>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</si>
  <si>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</si>
  <si>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</si>
  <si>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</si>
  <si>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</si>
  <si>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</si>
  <si>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</si>
  <si>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</si>
  <si>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</si>
  <si>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</si>
  <si>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</si>
  <si>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</si>
  <si>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</si>
  <si>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</si>
  <si>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</si>
  <si>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</si>
  <si>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</si>
  <si>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</si>
  <si>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</si>
  <si>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</si>
  <si>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</si>
  <si>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</si>
  <si>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</si>
  <si>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</si>
  <si>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</si>
  <si>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</si>
  <si>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</si>
  <si>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</si>
  <si>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</si>
  <si>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</si>
  <si>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</si>
  <si>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</si>
  <si>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</si>
  <si>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</si>
  <si>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</si>
  <si>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</si>
  <si>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</si>
  <si>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</si>
  <si>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</si>
  <si>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</si>
  <si>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</si>
  <si>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</si>
  <si>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</si>
  <si>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</si>
  <si>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</si>
  <si>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</si>
  <si>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</si>
  <si>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</si>
  <si>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</si>
  <si>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</si>
  <si>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</si>
  <si>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</si>
  <si>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</si>
  <si>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</si>
  <si>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</si>
  <si>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</si>
  <si>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</si>
  <si>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</si>
  <si>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</si>
  <si>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</si>
  <si>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</si>
  <si>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</si>
  <si>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</si>
  <si>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</si>
  <si>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</si>
  <si>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</si>
  <si>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</si>
  <si>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</si>
  <si>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</si>
  <si>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</si>
  <si>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</si>
  <si>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</si>
  <si>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</si>
  <si>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</si>
  <si>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</si>
  <si>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</si>
  <si>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</si>
  <si>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</si>
  <si>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</si>
  <si>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</si>
  <si>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</si>
  <si>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</si>
  <si>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</si>
  <si>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</si>
  <si>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PCM-20251111-00000652</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</si>
  <si>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</si>
  <si>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</si>
  <si>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</si>
  <si>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</si>
  <si>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</si>
  <si>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</si>
  <si>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</si>
  <si>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</si>
  <si>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</si>
  <si>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</si>
  <si>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PCM-20251111-00000635</t>
  </si>
  <si>
    <t>EM Team on the way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</si>
</sst>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6" totalsRowShown="0" headerRowDxfId="31" dataDxfId="30" headerRowBorderDxfId="28" tableBorderDxfId="29">
  <autoFilter ref="A1:L2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309.44957395833626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45972.397999884262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45972.397999884262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45972.397999884262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45972.397999884262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45972.397999884262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45972.397999884262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45972.397999884262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45972.397999884262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45972.397999884262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45972.397999884262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45972.397999884262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45972.397999884262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45972.397999884262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45972.397999884262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45972.397999884262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45972.397999884262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45972.397999884262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45972.397999884262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45972.397999884262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45972.397999884262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45972.397999884262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45972.397999884262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45972.397999884262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45972.397999884262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45972.397999884262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45972.397999884262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45972.397999884262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45972.397999884262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45972.397999884262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45972.397999884262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45972.397999884262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45972.397999884262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45972.397999884262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45972.397999884262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45972.397999884262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45972.397999884262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45972.397999884262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45972.397999884262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45972.397999884262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45972.397999884262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45972.397999884262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45972.397999884262</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45972.397999884262</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5827788F-CFF2-4FB6-BA68-31EF18356F03}"/>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147.39816192130093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0.11448136574472301</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26237</v>
      </c>
      <c r="E5" s="103" t="s">
        <v>39021</v>
      </c>
      <c r="F5" s="104">
        <v>45972.393946759257</v>
      </c>
      <c r="G5" s="105">
        <f t="shared" ca="1" si="1"/>
        <v>4.0531250051571988E-3</v>
      </c>
      <c r="H5" s="104">
        <v>45972.385613425926</v>
      </c>
      <c r="I5" s="18" t="str">
        <f>IFERROR(VLOOKUP(D5,DB!A:F,6,0),"")</f>
        <v>SCECO</v>
      </c>
      <c r="J5" s="18" t="str">
        <f>IFERROR(VLOOKUP(D5,DB!A:G,7,0),"")</f>
        <v>Dead+Dead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45972.397999884262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45972.397999884262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45972.397999884262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45972.397999884262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45972.397999884262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45972.397999884262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45972.397999884262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45972.397999884262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45972.397999884262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45972.397999884262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45972.397999884262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45972.397999884262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45972.397999884262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45972.397999884262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45972.397999884262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45972.397999884262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45972.397999884262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45972.397999884262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45972.397999884262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45972.397999884262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45972.397999884262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45972.397999884262</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45972.397999884262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45972.397999884262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45972.397999884262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45972.397999884262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45972.397999884262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45972.397999884262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45972.397999884262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45972.397999884262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45972.397999884262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45972.397999884262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45972.397999884262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45972.397999884262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45972.397999884262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45972.397999884262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45972.397999884262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45972.397999884262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45972.397999884262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45972.397999884262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45972.397999884262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45972.397999884262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45972.397999884262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45972.397999884262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45972.397999884262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45972.397999884262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45972.397999884262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45972.397999884262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45972.397999884262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45972.397999884262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45972.397999884262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45972.397999884262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45972.397999884262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45972.397999884262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45972.397999884262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45972.397999884262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45972.397999884262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45972.397999884262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45972.397999884262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45972.397999884262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45972.397999884262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45972.397999884262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45972.397999884262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45972.397999884262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45972.397999884262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45972.397999884262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45972.397999884262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45972.397999884262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45972.397999884262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45972.397999884262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45972.397999884262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45972.397999884262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45972.397999884262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45972.397999884262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45972.397999884262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45972.397999884262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45972.397999884262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45972.397999884262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45972.397999884262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45972.397999884262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45972.397999884262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45972.397999884262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45972.397999884262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45972.397999884262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45972.397999884262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45972.397999884262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45972.397999884262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45972.397999884262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45972.397999884262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45972.397999884262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45972.397999884262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45972.397999884262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45972.397999884262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45972.397999884262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45972.397999884262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45972.397999884262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45972.397999884262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45972.397999884262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45972.397999884262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45972.397999884262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45972.397999884262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45972.397999884262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45972.397999884262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45972.397999884262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45972.397999884262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45972.397999884262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45972.397999884262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45972.397999884262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45972.397999884262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45972.397999884262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45972.397999884262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45972.397999884262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45972.397999884262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45972.397999884262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45972.397999884262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45972.397999884262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45972.397999884262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45972.397999884262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45972.397999884262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45972.397999884262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45972.397999884262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45972.397999884262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45972.397999884262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45972.397999884262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45972.397999884262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45972.397999884262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45972.397999884262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45972.397999884262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45972.397999884262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45972.397999884262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45972.397999884262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45972.397999884262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45972.397999884262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45972.397999884262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45972.397999884262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45972.397999884262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45972.397999884262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45972.397999884262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45972.397999884262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45972.397999884262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45972.397999884262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45972.397999884262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45972.397999884262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45972.397999884262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45972.397999884262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45972.397999884262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45972.397999884262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45972.397999884262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45972.397999884262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45972.397999884262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45972.397999884262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45972.397999884262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45972.397999884262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45972.397999884262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45972.397999884262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45972.397999884262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45972.397999884262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45972.397999884262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45972.397999884262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45972.397999884262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45972.397999884262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45972.397999884262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45972.397999884262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45972.397999884262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45972.397999884262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45972.397999884262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45972.397999884262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45972.397999884262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45972.397999884262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45972.397999884262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45972.397999884262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45972.397999884262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45972.397999884262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45972.397999884262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45972.397999884262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45972.397999884262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45972.397999884262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45972.397999884262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45972.397999884262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45972.397999884262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45972.397999884262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45972.397999884262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45972.397999884262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45972.397999884262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45972.397999884262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45972.397999884262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45972.397999884262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45972.397999884262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45972.397999884262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45972.397999884262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45972.397999884262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45972.397999884262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45972.397999884262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45972.397999884262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45972.397999884262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45972.397999884262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45972.397999884262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45972.397999884262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45972.397999884262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45972.397999884262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45972.397999884262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45972.397999884262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45972.397999884262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45972.397999884262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45972.397999884262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45972.397999884262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45972.397999884262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45972.397999884262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45972.397999884262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45972.397999884262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45972.397999884262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45972.397999884262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45972.397999884262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45972.397999884262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45972.397999884262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45972.397999884262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45972.397999884262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45972.397999884262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45972.397999884262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45972.397999884262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45972.397999884262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45972.397999884262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45972.397999884262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45972.397999884262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45972.397999884262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45972.397999884262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45972.397999884262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45972.397999884262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45972.397999884262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45972.397999884262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45972.397999884262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45972.397999884262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45972.397999884262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45972.397999884262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45972.397999884262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45972.397999884262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45972.397999884262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45972.397999884262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45972.397999884262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45972.397999884262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45972.397999884262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45972.397999884262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45972.397999884262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45972.397999884262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45972.397999884262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45972.397999884262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45972.397999884262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45972.397999884262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45972.397999884262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45972.397999884262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45972.397999884262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45972.397999884262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45972.397999884262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45972.397999884262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45972.397999884262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45972.397999884262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45972.397999884262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45972.397999884262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45972.397999884262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45972.397999884262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45972.397999884262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45972.397999884262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45972.397999884262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45972.397999884262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45972.397999884262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45972.397999884262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45972.397999884262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45972.397999884262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45972.397999884262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45972.397999884262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45972.397999884262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45972.397999884262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45972.397999884262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45972.397999884262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45972.397999884262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45972.397999884262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45972.397999884262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45972.397999884262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45972.397999884262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45972.397999884262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45972.397999884262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45972.397999884262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45972.397999884262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45972.397999884262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45972.397999884262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45972.397999884262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45972.397999884262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45972.397999884262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45972.397999884262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45972.397999884262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45972.397999884262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45972.397999884262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45972.397999884262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45972.397999884262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45972.397999884262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45972.397999884262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45972.397999884262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45972.397999884262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45972.397999884262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45972.397999884262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45972.397999884262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45972.397999884262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45972.397999884262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45972.397999884262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45972.397999884262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45972.397999884262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45972.397999884262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45972.397999884262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45972.397999884262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45972.397999884262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45972.397999884262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45972.397999884262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45972.397999884262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45972.397999884262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45972.397999884262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45972.397999884262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45972.397999884262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45972.397999884262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45972.397999884262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45972.397999884262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45972.397999884262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45972.397999884262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45972.397999884262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45972.397999884262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45972.397999884262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45972.397999884262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45972.397999884262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45972.397999884262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45972.397999884262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45972.397999884262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45972.397999884262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45972.397999884262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45972.397999884262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45972.397999884262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45972.397999884262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45972.397999884262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45972.397999884262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45972.397999884262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45972.397999884262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45972.397999884262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45972.397999884262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45972.397999884262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45972.397999884262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45972.397999884262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45972.397999884262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45972.397999884262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45972.397999884262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45972.397999884262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45972.397999884262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45972.397999884262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45972.397999884262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45972.397999884262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45972.397999884262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45972.397999884262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45972.397999884262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45972.397999884262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45972.397999884262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45972.397999884262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45972.397999884262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45972.397999884262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45972.397999884262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45972.397999884262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45972.397999884262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45972.397999884262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45972.397999884262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45972.397999884262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45972.397999884262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45972.397999884262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45972.397999884262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45972.397999884262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45972.397999884262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45972.397999884262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45972.397999884262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45972.397999884262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45972.397999884262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45972.397999884262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45972.397999884262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45972.397999884262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45972.397999884262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45972.397999884262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45972.397999884262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45972.397999884262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45972.397999884262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45972.397999884262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45972.397999884262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45972.397999884262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45972.397999884262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45972.397999884262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45972.397999884262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45972.397999884262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45972.397999884262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45972.397999884262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45972.397999884262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45972.397999884262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45972.397999884262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45972.397999884262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45972.397999884262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45972.397999884262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45972.397999884262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45972.397999884262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45972.397999884262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45972.397999884262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45972.397999884262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45972.397999884262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45972.397999884262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45972.397999884262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45972.397999884262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45972.397999884262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45972.397999884262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45972.397999884262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45972.397999884262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45972.397999884262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45972.397999884262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45972.397999884262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45972.397999884262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45972.397999884262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45972.397999884262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45972.397999884262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45972.397999884262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45972.397999884262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45972.397999884262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45972.397999884262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45972.397999884262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45972.397999884262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45972.397999884262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45972.397999884262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45972.397999884262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45972.397999884262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45972.397999884262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45972.397999884262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45972.397999884262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45972.397999884262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45972.397999884262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45972.397999884262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45972.397999884262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45972.397999884262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45972.397999884262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45972.397999884262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45972.397999884262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45972.397999884262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45972.397999884262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45972.397999884262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45972.397999884262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45972.397999884262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45972.397999884262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45972.397999884262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45972.397999884262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45972.397999884262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45972.397999884262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45972.397999884262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45972.397999884262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45972.397999884262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45972.397999884262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45972.397999884262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45972.397999884262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45972.397999884262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45972.397999884262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45972.397999884262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45972.397999884262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45972.397999884262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45972.397999884262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45972.397999884262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45972.397999884262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45972.397999884262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45972.397999884262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45972.397999884262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45972.397999884262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45972.397999884262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45972.397999884262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45972.397999884262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45972.397999884262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45972.397999884262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45972.397999884262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45972.397999884262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45972.397999884262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45972.397999884262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45972.397999884262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45972.397999884262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45972.397999884262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45972.397999884262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45972.397999884262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45972.397999884262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45972.397999884262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45972.397999884262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45972.397999884262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45972.397999884262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45972.397999884262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45972.397999884262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45972.397999884262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45972.397999884262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45972.397999884262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45972.397999884262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45972.397999884262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45972.397999884262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45972.397999884262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45972.397999884262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45972.397999884262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45972.397999884262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45972.397999884262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45972.397999884262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45972.397999884262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45972.397999884262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45972.397999884262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45972.397999884262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45972.397999884262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45972.397999884262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45972.397999884262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45972.397999884262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45972.397999884262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45972.397999884262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45972.397999884262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45972.397999884262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45972.397999884262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45972.397999884262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45972.397999884262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45972.397999884262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45972.397999884262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45972.397999884262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45972.397999884262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45972.397999884262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45972.397999884262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45972.397999884262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45972.397999884262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45972.397999884262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45972.397999884262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45972.397999884262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45972.397999884262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45972.397999884262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45972.397999884262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45972.397999884262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45972.397999884262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45972.397999884262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45972.397999884262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45972.397999884262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45972.397999884262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45972.397999884262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45972.397999884262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45972.397999884262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45972.397999884262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45972.397999884262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45972.397999884262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45972.397999884262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45972.397999884262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45972.397999884262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45972.397999884262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45972.397999884262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45972.397999884262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45972.397999884262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45972.397999884262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45972.397999884262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45972.397999884262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45972.397999884262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45972.397999884262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45972.397999884262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45972.397999884262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45972.397999884262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45972.397999884262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45972.397999884262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45972.397999884262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45972.397999884262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45972.397999884262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45972.397999884262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45972.397999884262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45972.397999884262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45972.397999884262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45972.397999884262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45972.397999884262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45972.397999884262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45972.397999884262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45972.397999884262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45972.397999884262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45972.397999884262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45972.397999884262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45972.397999884262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45972.397999884262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45972.397999884262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45972.397999884262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45972.397999884262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45972.397999884262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45972.397999884262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45972.397999884262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45972.397999884262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45972.397999884262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45972.397999884262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45972.397999884262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45972.397999884262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45972.397999884262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45972.397999884262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45972.397999884262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45972.397999884262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45972.397999884262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45972.397999884262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45972.397999884262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45972.397999884262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45972.397999884262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45972.397999884262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45972.397999884262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45972.397999884262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45972.397999884262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45972.397999884262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45972.397999884262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45972.397999884262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45972.397999884262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45972.397999884262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45972.397999884262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45972.397999884262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45972.397999884262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45972.397999884262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45972.397999884262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45972.397999884262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45972.397999884262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45972.397999884262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45972.397999884262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45972.397999884262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45972.397999884262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45972.397999884262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45972.397999884262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45972.397999884262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45972.397999884262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45972.397999884262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45972.397999884262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45972.397999884262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45972.397999884262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45972.397999884262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45972.397999884262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45972.397999884262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45972.397999884262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45972.397999884262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45972.397999884262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45972.397999884262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45972.397999884262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45972.397999884262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45972.397999884262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45972.397999884262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45972.397999884262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45972.397999884262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45972.397999884262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45972.397999884262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45972.397999884262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45972.397999884262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45972.397999884262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45972.397999884262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45972.397999884262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45972.397999884262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45972.397999884262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45972.397999884262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45972.397999884262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45972.397999884262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45972.397999884262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45972.397999884262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45972.397999884262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45972.397999884262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45972.397999884262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45972.397999884262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45972.397999884262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45972.397999884262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45972.397999884262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45972.397999884262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45972.397999884262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45972.397999884262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45972.397999884262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45972.397999884262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45972.397999884262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45972.397999884262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45972.397999884262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45972.397999884262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45972.397999884262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45972.397999884262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45972.397999884262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45972.397999884262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45972.397999884262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45972.397999884262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45972.397999884262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45972.397999884262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45972.397999884262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45972.397999884262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45972.397999884262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45972.397999884262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45972.397999884262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45972.397999884262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45972.397999884262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45972.397999884262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45972.397999884262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45972.397999884262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45972.397999884262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45972.397999884262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45972.397999884262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45972.397999884262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45972.397999884262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45972.397999884262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45972.397999884262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45972.397999884262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45972.397999884262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45972.397999884262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45972.397999884262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45972.397999884262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45972.397999884262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45972.397999884262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45972.397999884262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45972.397999884262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45972.397999884262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45972.397999884262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45972.397999884262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45972.397999884262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45972.397999884262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45972.397999884262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45972.397999884262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45972.397999884262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45972.397999884262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45972.397999884262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45972.397999884262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45972.397999884262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45972.397999884262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45972.397999884262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45972.397999884262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45972.397999884262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45972.397999884262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45972.397999884262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45972.397999884262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45972.397999884262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45972.397999884262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45972.397999884262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45972.397999884262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45972.397999884262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45972.397999884262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45972.397999884262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45972.397999884262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45972.397999884262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45972.397999884262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45972.397999884262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45972.397999884262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45972.397999884262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45972.397999884262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45972.397999884262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45972.397999884262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45972.397999884262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45972.397999884262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45972.397999884262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45972.397999884262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45972.397999884262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45972.397999884262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45972.397999884262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45972.397999884262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45972.397999884262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45972.397999884262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45972.397999884262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45972.397999884262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45972.397999884262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45972.397999884262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45972.397999884262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45972.397999884262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45972.397999884262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45972.397999884262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45972.397999884262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45972.397999884262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45972.397999884262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45972.397999884262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45972.397999884262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45972.397999884262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45972.397999884262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45972.397999884262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45972.397999884262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45972.397999884262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45972.397999884262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45972.397999884262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45972.397999884262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45972.397999884262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45972.397999884262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45972.397999884262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45972.397999884262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45972.397999884262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45972.397999884262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45972.397999884262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45972.397999884262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45972.397999884262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45972.397999884262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45972.397999884262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45972.397999884262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45972.397999884262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45972.397999884262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45972.397999884262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45972.397999884262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45972.397999884262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45972.397999884262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45972.397999884262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45972.397999884262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45972.397999884262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45972.397999884262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45972.397999884262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45972.397999884262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45972.397999884262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45972.397999884262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45972.397999884262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45972.397999884262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45972.397999884262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45972.397999884262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45972.397999884262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45972.397999884262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45972.397999884262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45972.397999884262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45972.397999884262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45972.397999884262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45972.397999884262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45972.397999884262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45972.397999884262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45972.397999884262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45972.397999884262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45972.397999884262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45972.397999884262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45972.397999884262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45972.397999884262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45972.397999884262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45972.397999884262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45972.397999884262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45972.397999884262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45972.397999884262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45972.397999884262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45972.397999884262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45972.397999884262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45972.397999884262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45972.397999884262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45972.397999884262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45972.397999884262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45972.397999884262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45972.397999884262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45972.397999884262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45972.397999884262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45972.397999884262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45972.397999884262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45972.397999884262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45972.397999884262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45972.397999884262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45972.397999884262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45972.397999884262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45972.397999884262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45972.397999884262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45972.397999884262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45972.397999884262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45972.397999884262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45972.397999884262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45972.397999884262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45972.397999884262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45972.397999884262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45972.397999884262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45972.397999884262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45972.397999884262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45972.397999884262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45972.397999884262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45972.397999884262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45972.397999884262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45972.397999884262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45972.397999884262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45972.397999884262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45972.397999884262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45972.397999884262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45972.397999884262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45972.397999884262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45972.397999884262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45972.397999884262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45972.397999884262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45972.397999884262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45972.397999884262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45972.397999884262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45972.397999884262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45972.397999884262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45972.397999884262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45972.397999884262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45972.397999884262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45972.397999884262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45972.397999884262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45972.397999884262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45972.397999884262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45972.397999884262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45972.397999884262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45972.397999884262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45972.397999884262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45972.397999884262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45972.397999884262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45972.397999884262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45972.397999884262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45972.397999884262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45972.397999884262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45972.397999884262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45972.397999884262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45972.397999884262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45972.397999884262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45972.397999884262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45972.397999884262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45972.397999884262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45972.397999884262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45972.397999884262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45972.397999884262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45972.397999884262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45972.397999884262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45972.397999884262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45972.397999884262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45972.397999884262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45972.397999884262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45972.397999884262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45972.397999884262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45972.397999884262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45972.397999884262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45972.397999884262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45972.397999884262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45972.397999884262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45972.397999884262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45972.397999884262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45972.397999884262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45972.397999884262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45972.397999884262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45972.397999884262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45972.397999884262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45972.397999884262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45972.397999884262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45972.397999884262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45972.397999884262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45972.397999884262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45972.397999884262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45972.397999884262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45972.397999884262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45972.397999884262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45972.397999884262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45972.397999884262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45972.397999884262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45972.397999884262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45972.397999884262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45972.397999884262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45972.397999884262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45972.397999884262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45972.397999884262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45972.397999884262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45972.397999884262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45972.397999884262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45972.397999884262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45972.397999884262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45972.397999884262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45972.397999884262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45972.397999884262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45972.397999884262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45972.397999884262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45972.397999884262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45972.397999884262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45972.397999884262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45972.397999884262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45972.397999884262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45972.397999884262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45972.397999884262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45972.397999884262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45972.397999884262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45972.397999884262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45972.397999884262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45972.397999884262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45972.397999884262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45972.397999884262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45972.397999884262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45972.397999884262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45972.397999884262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45972.397999884262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45972.397999884262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45972.397999884262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45972.397999884262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45972.397999884262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45972.397999884262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45972.397999884262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45972.397999884262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45972.397999884262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45972.397999884262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45972.397999884262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45972.397999884262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45972.397999884262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45972.397999884262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45972.397999884262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45972.397999884262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45972.397999884262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45972.397999884262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45972.397999884262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45972.397999884262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45972.397999884262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45972.397999884262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45972.397999884262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45972.397999884262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45972.397999884262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45972.397999884262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45972.397999884262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45972.397999884262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45972.397999884262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45972.397999884262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45972.397999884262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45972.397999884262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45972.397999884262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45972.397999884262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45972.397999884262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45972.397999884262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45972.397999884262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45972.397999884262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45972.397999884262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45972.397999884262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45972.397999884262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45972.397999884262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45972.397999884262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45972.397999884262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45972.397999884262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45972.397999884262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45972.397999884262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45972.397999884262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45972.397999884262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45972.397999884262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45972.397999884262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45972.397999884262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45972.397999884262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45972.397999884262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45972.397999884262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45972.397999884262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45972.397999884262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45972.397999884262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45972.397999884262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45972.397999884262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45972.397999884262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45972.397999884262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45972.397999884262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45972.397999884262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45972.397999884262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45972.397999884262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45972.397999884262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45972.397999884262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45972.397999884262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45972.397999884262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45972.397999884262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45972.397999884262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45972.397999884262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45972.397999884262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45972.397999884262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45972.397999884262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45972.397999884262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45972.397999884262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45972.397999884262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45972.397999884262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45972.397999884262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45972.397999884262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45972.397999884262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45972.397999884262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45972.397999884262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45972.397999884262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45972.397999884262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45972.397999884262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45972.397999884262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45972.397999884262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45972.397999884262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45972.397999884262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45972.397999884262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45972.397999884262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45972.397999884262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45972.397999884262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45972.397999884262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45972.397999884262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45972.397999884262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45972.397999884262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45972.397999884262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45972.397999884262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45972.397999884262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45972.397999884262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45972.397999884262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45972.397999884262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45972.397999884262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45972.397999884262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45972.397999884262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45972.397999884262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45972.397999884262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45972.397999884262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45972.397999884262</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268.9172822916662</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45972.397999884262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45972.397999884262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45972.397999884262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45972.397999884262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45972.397999884262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45972.397999884262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45972.397999884262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45972.397999884262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45972.397999884262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45972.397999884262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45972.397999884262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45972.397999884262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45972.397999884262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45972.397999884262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45972.397999884262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45972.397999884262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45972.397999884262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45972.397999884262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45972.397999884262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45972.397999884262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45972.397999884262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45972.397999884262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45972.397999884262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45972.397999884262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45972.397999884262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45972.397999884262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45972.397999884262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45972.397999884262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45972.397999884262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45972.397999884262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45972.397999884262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45972.397999884262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45972.397999884262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45972.397999884262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45972.397999884262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45972.397999884262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45972.397999884262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45972.397999884262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45972.397999884262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45972.397999884262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45972.397999884262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45972.397999884262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45972.397999884262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45972.397999884262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45972.397999884262</v>
      </c>
      <c r="H47" s="96"/>
      <c r="I47" s="135" t="str">
        <f>IFERROR(VLOOKUP(D47,DB!A:F,6,0),"")</f>
        <v/>
      </c>
      <c r="J47" s="135" t="str">
        <f>IFERROR(VLOOKUP(D47,DB!A:G,7,0),"")</f>
        <v/>
      </c>
      <c r="K47" s="98"/>
      <c r="L47" s="92" t="str">
        <f>IFERROR(VLOOKUP(D47,DB!A:I,9,0),"")</f>
        <v/>
      </c>
    </row>
    <row r="48" spans="1:12" ht="15" customHeight="1">
      <c r="A48" s="149"/>
      <c r="B48" s="149" t="str">
        <f>IFERROR(VLOOKUP(D48,DB!A:K,11,0),"")</f>
        <v/>
      </c>
      <c r="C48" s="150"/>
      <c r="D48" s="151"/>
      <c r="E48" s="152"/>
      <c r="F48" s="153"/>
      <c r="G48" s="97">
        <f ca="1">IFERROR(NOW()-F48,"")</f>
        <v>45972.397999884262</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45972.397999884262</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45972.397999884262</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45972.397999884262</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45972.397999884262</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45972.397999884262</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45972.397999884262</v>
      </c>
      <c r="H54" s="153"/>
      <c r="I54" s="149" t="str">
        <f>IFERROR(VLOOKUP(D54,DB!A:F,6,0),"")</f>
        <v/>
      </c>
      <c r="J54" s="149" t="str">
        <f>IFERROR(VLOOKUP(D54,DB!A:G,7,0),"")</f>
        <v/>
      </c>
      <c r="K54" s="154"/>
      <c r="L54" s="151" t="str">
        <f>IFERROR(VLOOKUP(D54,DB!A:I,9,0),"")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6"/>
  <sheetViews>
    <sheetView tabSelected="1" workbookViewId="0">
      <selection activeCell="K10" sqref="K10"/>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80.565939699074079</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46.209122569445753</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35" ca="1" si="1">IFERROR(NOW()-F4,"")</f>
        <v>23.736888773149985</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t="s">
        <v>39118</v>
      </c>
      <c r="B6" s="124" t="str">
        <f>IFERROR(VLOOKUP(D6,DB!A:K,11,0),"")</f>
        <v>R5</v>
      </c>
      <c r="C6" s="124">
        <v>1</v>
      </c>
      <c r="D6" s="124" t="s">
        <v>32794</v>
      </c>
      <c r="E6" s="124" t="s">
        <v>39100</v>
      </c>
      <c r="F6" s="125">
        <v>45972.38789351852</v>
      </c>
      <c r="G6" s="126">
        <f t="shared" ca="1" si="1"/>
        <v>1.0106365742103662E-2</v>
      </c>
      <c r="H6" s="125">
        <v>45972.376782407409</v>
      </c>
      <c r="I6" s="124" t="str">
        <f>IFERROR(VLOOKUP(D6,DB!A:F,6,0),"")</f>
        <v>SCECO</v>
      </c>
      <c r="J6" s="124" t="str">
        <f>IFERROR(VLOOKUP(D6,DB!A:G,7,0),"")</f>
        <v>Vandalized+Dead</v>
      </c>
      <c r="K6" s="124" t="s">
        <v>39119</v>
      </c>
      <c r="L6" s="124" t="str">
        <f>IFERROR(VLOOKUP(D6,DB!A:I,9,0),"")</f>
        <v>Latis</v>
      </c>
    </row>
    <row r="7" spans="1:13">
      <c r="A7" s="124"/>
      <c r="B7" s="124" t="str">
        <f>IFERROR(VLOOKUP(D7,DB!A:K,11,0),"")</f>
        <v/>
      </c>
      <c r="C7" s="124"/>
      <c r="D7" s="124"/>
      <c r="E7" s="124"/>
      <c r="F7" s="125"/>
      <c r="G7" s="126">
        <f t="shared" ca="1" si="1"/>
        <v>45972.397999884262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45972.397999884262</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45972.397999884262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45972.397999884262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45972.397999884262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45972.397999884262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45972.397999884262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45972.397999884262</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45972.397999884262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45972.397999884262</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45972.397999884262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45972.397999884262</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45972.397999884262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45972.397999884262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45972.397999884262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45972.397999884262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45972.397999884262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45972.397999884262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45972.397999884262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45972.397999884262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45972.397999884262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45972.397999884262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45972.397999884262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45972.397999884262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45972.397999884262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45972.397999884262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45972.397999884262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45972.397999884262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45972.397999884262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ref="G36:G99" ca="1" si="2">IFERROR(NOW()-F36,"")</f>
        <v>45972.397999884262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45972.397999884262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45972.397999884262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45972.397999884262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45972.397999884262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45972.397999884262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45972.397999884262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45972.397999884262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45972.397999884262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45972.397999884262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45972.397999884262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45972.397999884262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45972.397999884262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45972.397999884262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45972.397999884262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45972.397999884262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45972.397999884262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45972.397999884262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45972.397999884262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45972.397999884262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45972.397999884262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45972.397999884262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45972.397999884262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45972.397999884262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45972.397999884262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45972.397999884262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45972.397999884262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45972.397999884262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45972.397999884262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45972.397999884262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45972.397999884262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45972.397999884262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45972.397999884262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45972.397999884262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45972.397999884262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45972.397999884262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45972.397999884262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45972.397999884262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45972.397999884262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45972.397999884262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45972.397999884262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45972.397999884262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45972.397999884262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45972.397999884262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45972.397999884262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45972.397999884262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45972.397999884262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45972.397999884262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45972.397999884262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45972.397999884262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45972.397999884262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45972.397999884262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45972.397999884262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45972.397999884262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45972.397999884262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45972.397999884262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45972.397999884262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45972.397999884262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45972.397999884262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45972.397999884262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45972.397999884262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45972.397999884262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45972.397999884262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45972.397999884262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ref="G100:G163" ca="1" si="3">IFERROR(NOW()-F100,"")</f>
        <v>45972.397999884262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45972.397999884262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45972.397999884262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45972.397999884262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45972.397999884262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45972.397999884262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45972.397999884262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45972.397999884262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45972.397999884262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45972.397999884262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45972.397999884262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45972.397999884262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45972.397999884262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45972.397999884262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45972.397999884262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45972.397999884262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45972.397999884262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45972.397999884262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45972.397999884262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45972.397999884262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45972.397999884262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45972.397999884262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45972.397999884262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45972.397999884262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45972.397999884262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45972.397999884262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45972.397999884262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45972.397999884262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45972.397999884262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45972.397999884262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45972.397999884262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45972.397999884262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45972.397999884262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45972.397999884262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45972.397999884262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45972.397999884262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45972.397999884262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45972.397999884262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45972.397999884262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45972.397999884262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45972.397999884262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45972.397999884262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45972.397999884262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45972.397999884262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45972.397999884262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45972.397999884262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45972.397999884262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45972.397999884262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45972.397999884262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45972.397999884262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45972.397999884262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45972.397999884262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45972.397999884262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45972.397999884262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45972.397999884262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45972.397999884262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45972.397999884262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45972.397999884262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45972.397999884262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45972.397999884262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45972.397999884262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45972.397999884262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45972.397999884262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45972.397999884262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ref="G164:G227" ca="1" si="4">IFERROR(NOW()-F164,"")</f>
        <v>45972.397999884262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45972.397999884262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45972.397999884262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45972.397999884262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45972.397999884262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45972.397999884262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45972.397999884262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45972.397999884262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45972.397999884262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45972.397999884262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45972.397999884262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45972.397999884262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45972.397999884262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45972.397999884262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45972.397999884262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45972.397999884262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45972.397999884262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45972.397999884262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45972.397999884262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45972.397999884262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45972.397999884262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45972.397999884262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45972.397999884262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45972.397999884262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45972.397999884262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45972.397999884262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45972.397999884262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45972.397999884262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45972.397999884262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45972.397999884262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45972.397999884262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45972.397999884262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45972.397999884262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45972.397999884262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45972.397999884262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45972.397999884262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45972.397999884262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45972.397999884262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45972.397999884262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45972.397999884262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45972.397999884262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45972.397999884262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45972.397999884262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45972.397999884262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45972.397999884262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45972.397999884262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45972.397999884262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45972.397999884262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45972.397999884262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45972.397999884262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45972.397999884262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45972.397999884262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45972.397999884262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45972.397999884262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45972.397999884262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45972.397999884262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45972.397999884262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45972.397999884262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45972.397999884262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45972.397999884262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45972.397999884262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45972.397999884262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45972.397999884262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45972.397999884262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ref="G228:G291" ca="1" si="5">IFERROR(NOW()-F228,"")</f>
        <v>45972.397999884262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45972.397999884262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45972.397999884262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45972.397999884262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45972.397999884262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45972.397999884262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45972.397999884262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45972.397999884262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45972.397999884262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45972.397999884262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45972.397999884262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45972.397999884262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45972.397999884262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45972.397999884262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45972.397999884262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45972.397999884262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45972.397999884262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45972.397999884262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45972.397999884262</v>
      </c>
      <c r="H246" s="124"/>
      <c r="I246" s="124" t="str">
        <f>IFERROR(VLOOKUP(D246,DB!A:F,6,0),"")</f>
        <v/>
      </c>
      <c r="J246" s="124" t="str">
        <f>IFERROR(VLOOKUP(D246,DB!A:G,7,0),"")</f>
        <v/>
      </c>
      <c r="K246" s="124"/>
      <c r="L246" s="124" t="str">
        <f>IFERROR(VLOOKUP(D246,DB!A:I,9,0),"")</f>
        <v/>
      </c>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sheetData>
  <dataValidations count="2">
    <dataValidation allowBlank="1" showInputMessage="1" showErrorMessage="1" sqref="E1" xr:uid="{920C6338-E771-4DAE-8C89-92A9093EA4DE}"/>
    <dataValidation type="list" allowBlank="1" showInputMessage="1" showErrorMessage="1" sqref="E2:E2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K8" sqref="K8"/>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45972.397999884262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45972.397999884262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45972.397999884262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45972.397999884262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45972.397999884262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45972.397999884262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45972.397999884262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45972.397999884262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45972.397999884262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45972.397999884262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45972.397999884262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45972.397999884262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45972.397999884262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45972.397999884262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45972.397999884262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45972.397999884262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45972.397999884262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45972.397999884262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45972.397999884262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45972.397999884262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45972.397999884262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45972.397999884262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45972.397999884262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45972.397999884262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45972.397999884262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45972.397999884262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45972.397999884262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45972.397999884262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45972.397999884262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45972.397999884262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45972.397999884262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45972.397999884262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45972.397999884262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45972.397999884262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45972.397999884262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45972.397999884262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45972.397999884262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45972.397999884262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45972.397999884262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45972.397999884262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45972.397999884262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45972.397999884262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45972.397999884262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45972.397999884262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45972.397999884262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45972.397999884262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45972.397999884262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45972.397999884262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45972.397999884262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45972.397999884262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45972.397999884262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45972.397999884262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45972.397999884262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45972.397999884262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45972.397999884262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45972.397999884262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45972.397999884262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45972.397999884262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45972.397999884262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45972.397999884262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45972.397999884262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45972.397999884262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45972.397999884262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45972.397999884262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45972.397999884262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45972.397999884262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45972.397999884262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45972.397999884262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45972.397999884262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45972.397999884262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45972.397999884262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45972.397999884262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45972.397999884262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45972.397999884262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45972.397999884262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45972.397999884262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45972.397999884262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45972.397999884262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45972.397999884262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45972.397999884262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45972.397999884262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45972.397999884262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45972.397999884262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45972.397999884262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45972.397999884262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45972.397999884262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45972.397999884262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45972.397999884262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45972.397999884262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45972.397999884262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45972.397999884262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45972.397999884262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45972.397999884262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45972.397999884262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45972.397999884262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45972.397999884262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45972.397999884262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45972.397999884262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45972.397999884262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45972.397999884262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45972.397999884262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45972.397999884262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45972.397999884262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45972.397999884262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45972.397999884262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45972.397999884262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45972.397999884262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45972.397999884262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45972.397999884262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45972.397999884262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45972.397999884262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45972.397999884262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45972.397999884262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45972.397999884262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45972.397999884262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45972.397999884262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45972.397999884262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45972.397999884262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45972.397999884262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45972.397999884262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45972.397999884262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45972.397999884262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45972.397999884262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45972.397999884262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45972.397999884262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45972.397999884262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45972.397999884262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45972.397999884262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45972.397999884262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45972.397999884262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45972.397999884262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45972.397999884262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45972.397999884262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45972.397999884262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45972.397999884262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45972.397999884262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45972.397999884262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45972.397999884262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45972.397999884262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45972.397999884262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45972.397999884262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45972.397999884262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45972.397999884262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45972.397999884262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45972.397999884262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45972.397999884262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45972.397999884262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45972.397999884262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45972.397999884262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45972.397999884262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45972.397999884262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45972.397999884262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45972.397999884262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45972.397999884262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45972.397999884262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45972.397999884262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45972.397999884262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45972.397999884262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45972.397999884262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45972.397999884262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45972.397999884262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45972.397999884262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45972.397999884262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45972.397999884262</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2025-11-11T06:34:32Z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