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65" documentId="13_ncr:1_{F6CB121F-512D-4AA6-A0C1-0FB36C537598}" xr6:coauthVersionLast="47" xr6:coauthVersionMax="47" xr10:uidLastSave="{651488D1-94BD-4EC4-A7C1-FF0A07B32DA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B15" i="6"/>
  <c r="B16" i="6"/>
  <c r="B17" i="6"/>
  <c r="B18" i="6"/>
  <c r="B19" i="6"/>
  <c r="B20" i="6"/>
  <c r="B21" i="6"/>
  <c r="B22" i="6"/>
  <c r="B23" i="6"/>
  <c r="B24" i="6"/>
  <c r="B25" i="6"/>
  <c r="B26" i="6"/>
  <c r="B27" i="6"/>
  <c r="B28" i="6"/>
  <c r="B29" i="6"/>
  <c r="B30" i="6"/>
  <c r="B31" i="6"/>
  <c r="B32" i="6"/>
  <c r="G7" i="6"/>
  <c r="G8" i="6"/>
  <c r="G9" i="6"/>
  <c r="G10" i="6"/>
  <c r="G11" i="6"/>
  <c r="G12" i="6"/>
  <c r="G13" i="6"/>
  <c r="G14" i="6"/>
  <c r="G15" i="6"/>
  <c r="G16" i="6"/>
  <c r="G17" i="6"/>
  <c r="G18" i="6"/>
  <c r="G19" i="6"/>
  <c r="G20" i="6"/>
  <c r="G21" i="6"/>
  <c r="G22" i="6"/>
  <c r="G23" i="6"/>
  <c r="G24" i="6"/>
  <c r="G25" i="6"/>
  <c r="G26" i="6"/>
  <c r="G27" i="6"/>
  <c r="G28" i="6"/>
  <c r="G29" i="6"/>
  <c r="G30" i="6"/>
  <c r="G31" i="6"/>
  <c r="G32" i="6"/>
  <c r="I7" i="6"/>
  <c r="I8" i="6"/>
  <c r="I9" i="6"/>
  <c r="I10" i="6"/>
  <c r="I11" i="6"/>
  <c r="I12" i="6"/>
  <c r="I13" i="6"/>
  <c r="I14" i="6"/>
  <c r="I15" i="6"/>
  <c r="I16" i="6"/>
  <c r="I17" i="6"/>
  <c r="I18" i="6"/>
  <c r="I19" i="6"/>
  <c r="I20" i="6"/>
  <c r="I21" i="6"/>
  <c r="I22" i="6"/>
  <c r="I23" i="6"/>
  <c r="I24" i="6"/>
  <c r="I25" i="6"/>
  <c r="I26" i="6"/>
  <c r="I27" i="6"/>
  <c r="I28" i="6"/>
  <c r="I29" i="6"/>
  <c r="I30" i="6"/>
  <c r="I31" i="6"/>
  <c r="I32" i="6"/>
  <c r="J7" i="6"/>
  <c r="J8" i="6"/>
  <c r="J9" i="6"/>
  <c r="J10" i="6"/>
  <c r="J11" i="6"/>
  <c r="J12" i="6"/>
  <c r="J13" i="6"/>
  <c r="J14" i="6"/>
  <c r="J15" i="6"/>
  <c r="J16" i="6"/>
  <c r="J17" i="6"/>
  <c r="J18" i="6"/>
  <c r="J19" i="6"/>
  <c r="J20" i="6"/>
  <c r="J21" i="6"/>
  <c r="J22" i="6"/>
  <c r="J23" i="6"/>
  <c r="J24" i="6"/>
  <c r="J25" i="6"/>
  <c r="J26" i="6"/>
  <c r="J27" i="6"/>
  <c r="J28" i="6"/>
  <c r="J29" i="6"/>
  <c r="J30" i="6"/>
  <c r="J31" i="6"/>
  <c r="J32" i="6"/>
  <c r="L7" i="6"/>
  <c r="L8" i="6"/>
  <c r="L9" i="6"/>
  <c r="L10" i="6"/>
  <c r="L11" i="6"/>
  <c r="L12" i="6"/>
  <c r="L13" i="6"/>
  <c r="L14" i="6"/>
  <c r="L15" i="6"/>
  <c r="L16" i="6"/>
  <c r="L17" i="6"/>
  <c r="L18" i="6"/>
  <c r="L19" i="6"/>
  <c r="L20" i="6"/>
  <c r="L21" i="6"/>
  <c r="L22" i="6"/>
  <c r="L23" i="6"/>
  <c r="L24" i="6"/>
  <c r="L25" i="6"/>
  <c r="L26" i="6"/>
  <c r="L27" i="6"/>
  <c r="L28" i="6"/>
  <c r="L29" i="6"/>
  <c r="L30" i="6"/>
  <c r="L31" i="6"/>
  <c r="L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6"/>
  <c r="G3" i="6"/>
  <c r="G4" i="6"/>
  <c r="G5" i="6"/>
  <c r="G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6" i="6"/>
  <c r="I5" i="6"/>
  <c r="I4" i="6"/>
  <c r="I3" i="6"/>
  <c r="I2" i="6"/>
  <c r="I3" i="5"/>
  <c r="B2" i="6"/>
  <c r="J2" i="6"/>
  <c r="L2" i="6"/>
  <c r="B3" i="6"/>
  <c r="J3" i="6"/>
  <c r="L3" i="6"/>
  <c r="B4" i="6"/>
  <c r="J4" i="6"/>
  <c r="L4" i="6"/>
  <c r="B5" i="6"/>
  <c r="J5" i="6"/>
  <c r="L5" i="6"/>
  <c r="B6" i="6"/>
  <c r="J6" i="6"/>
  <c r="L6"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<sst xmlns="http://schemas.openxmlformats.org/spreadsheetml/2006/main" count="180284" uniqueCount="39115">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</sst>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300.67592523148051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45963.624351157407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45963.624351157407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45963.624351157407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45963.624351157407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45963.624351157407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45963.624351157407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45963.624351157407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45963.624351157407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45963.624351157407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45963.624351157407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45963.624351157407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45963.624351157407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45963.624351157407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45963.624351157407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45963.624351157407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45963.624351157407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45963.624351157407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45963.624351157407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45963.624351157407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45963.624351157407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45963.624351157407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45963.624351157407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45963.624351157407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45963.624351157407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45963.624351157407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45963.624351157407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45963.624351157407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45963.624351157407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45963.624351157407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45963.624351157407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45963.624351157407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45963.624351157407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45963.624351157407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45963.624351157407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45963.624351157407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45963.624351157407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45963.624351157407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45963.624351157407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45963.624351157407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45963.624351157407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45963.624351157407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45963.624351157407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45963.624351157407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45963.624351157407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45963.624351157407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45963.624351157407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45963.624351157407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45963.624351157407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45963.624351157407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45963.624351157407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45963.624351157407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45963.624351157407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45963.624351157407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45963.624351157407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45963.624351157407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45963.624351157407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45963.624351157407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45963.624351157407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45963.624351157407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45963.624351157407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45963.624351157407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45963.624351157407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45963.624351157407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45963.624351157407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45963.624351157407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45963.624351157407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45963.624351157407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45963.624351157407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45963.624351157407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45963.624351157407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45963.624351157407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45963.624351157407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45963.624351157407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45963.624351157407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45963.624351157407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45963.624351157407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45963.624351157407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45963.624351157407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45963.624351157407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45963.624351157407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45963.624351157407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45963.624351157407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45963.624351157407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45963.624351157407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45963.624351157407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45963.624351157407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45963.624351157407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45963.624351157407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45963.624351157407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45963.624351157407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45963.624351157407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45963.624351157407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45963.624351157407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45963.624351157407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45963.624351157407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45963.624351157407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45963.624351157407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45963.624351157407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45963.624351157407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45963.624351157407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45963.624351157407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45963.624351157407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45963.624351157407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45963.624351157407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45963.624351157407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45963.624351157407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45963.624351157407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45963.624351157407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45963.624351157407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45963.624351157407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45963.624351157407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138.62451319444517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4.882267824075825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45963.624351157407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45963.624351157407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45963.624351157407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45963.624351157407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45963.624351157407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45963.624351157407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45963.624351157407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45963.624351157407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45963.624351157407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45963.624351157407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45963.624351157407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45963.624351157407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45963.624351157407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45963.624351157407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45963.624351157407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45963.624351157407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45963.624351157407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45963.624351157407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45963.624351157407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45963.624351157407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45963.624351157407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45963.624351157407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45963.624351157407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45963.624351157407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45963.624351157407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45963.624351157407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45963.624351157407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45963.624351157407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45963.624351157407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45963.624351157407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45963.624351157407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45963.624351157407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45963.624351157407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45963.624351157407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45963.624351157407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45963.624351157407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45963.624351157407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45963.624351157407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45963.624351157407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45963.624351157407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45963.624351157407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45963.624351157407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45963.624351157407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45963.624351157407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45963.624351157407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45963.624351157407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45963.624351157407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45963.624351157407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45963.624351157407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45963.624351157407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45963.624351157407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45963.624351157407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45963.624351157407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45963.624351157407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45963.624351157407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45963.624351157407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45963.624351157407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45963.624351157407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45963.624351157407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45963.624351157407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45963.624351157407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45963.624351157407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45963.624351157407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45963.624351157407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45963.624351157407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45963.624351157407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45963.624351157407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45963.624351157407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45963.624351157407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45963.624351157407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45963.624351157407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45963.624351157407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45963.624351157407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45963.624351157407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45963.624351157407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45963.624351157407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45963.624351157407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45963.624351157407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45963.624351157407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45963.624351157407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45963.624351157407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45963.624351157407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45963.624351157407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45963.624351157407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45963.624351157407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45963.624351157407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45963.624351157407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45963.624351157407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45963.624351157407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45963.624351157407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45963.624351157407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45963.624351157407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45963.624351157407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45963.624351157407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45963.624351157407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45963.624351157407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45963.624351157407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45963.624351157407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45963.624351157407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45963.624351157407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45963.624351157407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45963.624351157407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45963.624351157407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45963.624351157407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45963.624351157407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45963.624351157407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45963.624351157407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45963.624351157407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45963.624351157407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45963.624351157407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45963.624351157407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45963.624351157407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45963.624351157407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45963.624351157407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45963.624351157407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45963.624351157407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45963.624351157407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45963.624351157407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45963.624351157407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45963.624351157407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45963.624351157407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45963.624351157407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45963.624351157407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45963.624351157407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45963.624351157407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45963.624351157407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45963.624351157407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45963.624351157407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45963.624351157407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45963.624351157407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45963.624351157407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45963.624351157407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45963.624351157407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45963.624351157407</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45963.624351157407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45963.624351157407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45963.624351157407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45963.624351157407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45963.624351157407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45963.624351157407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45963.624351157407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45963.624351157407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45963.624351157407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45963.624351157407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45963.624351157407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45963.624351157407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45963.624351157407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45963.624351157407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45963.624351157407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45963.624351157407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45963.624351157407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45963.624351157407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45963.624351157407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45963.624351157407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45963.624351157407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45963.624351157407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45963.624351157407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45963.624351157407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45963.624351157407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45963.624351157407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45963.624351157407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45963.624351157407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45963.624351157407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45963.624351157407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45963.624351157407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45963.624351157407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45963.624351157407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45963.624351157407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45963.624351157407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45963.624351157407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45963.624351157407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45963.624351157407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45963.624351157407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45963.624351157407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45963.624351157407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45963.624351157407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45963.624351157407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45963.624351157407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45963.624351157407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45963.624351157407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45963.624351157407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45963.624351157407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45963.624351157407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45963.624351157407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45963.624351157407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45963.624351157407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45963.624351157407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45963.624351157407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45963.624351157407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45963.624351157407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45963.624351157407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45963.624351157407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45963.624351157407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45963.624351157407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45963.624351157407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45963.624351157407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45963.624351157407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45963.624351157407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45963.624351157407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45963.624351157407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45963.624351157407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45963.624351157407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45963.624351157407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45963.624351157407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45963.624351157407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45963.624351157407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45963.624351157407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45963.624351157407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45963.624351157407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45963.624351157407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45963.624351157407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45963.624351157407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45963.624351157407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45963.624351157407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45963.624351157407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45963.624351157407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45963.624351157407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45963.624351157407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45963.624351157407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45963.624351157407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45963.624351157407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45963.624351157407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45963.624351157407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45963.624351157407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45963.624351157407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45963.624351157407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45963.624351157407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45963.624351157407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45963.624351157407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45963.624351157407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45963.624351157407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45963.624351157407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45963.624351157407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45963.624351157407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45963.624351157407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45963.624351157407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45963.624351157407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45963.624351157407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45963.624351157407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45963.624351157407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45963.624351157407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45963.624351157407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45963.624351157407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45963.624351157407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45963.624351157407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45963.624351157407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45963.624351157407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45963.624351157407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45963.624351157407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45963.624351157407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45963.624351157407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45963.624351157407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45963.624351157407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45963.624351157407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45963.624351157407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45963.624351157407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45963.624351157407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45963.624351157407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45963.624351157407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45963.624351157407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45963.624351157407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45963.624351157407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45963.624351157407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45963.624351157407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45963.624351157407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45963.624351157407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45963.624351157407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45963.624351157407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45963.624351157407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45963.624351157407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45963.624351157407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45963.624351157407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45963.624351157407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45963.624351157407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45963.624351157407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45963.624351157407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45963.624351157407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45963.624351157407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45963.624351157407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45963.624351157407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45963.624351157407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45963.624351157407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45963.624351157407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45963.624351157407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45963.624351157407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45963.624351157407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45963.624351157407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45963.624351157407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45963.624351157407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45963.624351157407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45963.624351157407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45963.624351157407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45963.624351157407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45963.624351157407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45963.624351157407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45963.624351157407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45963.624351157407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45963.624351157407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45963.624351157407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45963.624351157407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45963.624351157407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45963.624351157407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45963.624351157407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45963.624351157407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45963.624351157407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45963.624351157407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45963.624351157407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45963.624351157407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45963.624351157407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45963.624351157407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45963.624351157407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45963.624351157407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45963.624351157407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45963.624351157407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45963.624351157407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45963.624351157407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45963.624351157407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45963.624351157407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45963.624351157407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45963.624351157407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45963.624351157407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45963.624351157407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45963.624351157407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45963.624351157407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45963.624351157407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45963.624351157407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45963.624351157407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45963.624351157407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45963.624351157407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45963.624351157407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45963.624351157407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45963.624351157407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45963.624351157407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45963.624351157407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45963.624351157407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45963.624351157407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45963.624351157407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45963.624351157407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45963.624351157407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45963.624351157407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45963.624351157407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45963.624351157407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45963.624351157407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45963.624351157407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45963.624351157407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45963.624351157407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45963.624351157407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45963.624351157407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45963.624351157407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45963.624351157407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45963.624351157407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45963.624351157407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45963.624351157407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45963.624351157407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45963.624351157407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45963.624351157407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45963.624351157407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45963.624351157407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45963.624351157407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45963.624351157407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45963.624351157407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45963.624351157407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45963.624351157407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45963.624351157407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45963.624351157407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45963.624351157407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45963.624351157407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45963.624351157407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45963.624351157407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45963.624351157407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45963.624351157407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45963.624351157407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45963.624351157407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45963.624351157407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45963.624351157407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45963.624351157407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45963.624351157407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45963.624351157407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45963.624351157407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45963.624351157407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45963.624351157407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45963.624351157407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45963.624351157407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45963.624351157407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45963.624351157407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45963.624351157407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45963.624351157407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45963.624351157407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45963.624351157407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45963.624351157407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45963.624351157407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45963.624351157407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45963.624351157407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45963.624351157407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45963.624351157407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45963.624351157407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45963.624351157407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45963.624351157407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45963.624351157407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45963.624351157407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45963.624351157407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45963.624351157407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45963.624351157407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45963.624351157407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45963.624351157407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45963.624351157407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45963.624351157407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45963.624351157407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45963.624351157407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45963.624351157407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45963.624351157407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45963.624351157407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45963.624351157407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45963.624351157407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45963.624351157407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45963.624351157407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45963.624351157407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45963.624351157407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45963.624351157407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45963.624351157407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45963.624351157407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45963.624351157407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45963.624351157407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45963.624351157407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45963.624351157407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45963.624351157407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45963.624351157407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45963.624351157407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45963.624351157407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45963.624351157407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45963.624351157407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45963.624351157407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45963.624351157407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45963.624351157407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45963.624351157407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45963.624351157407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45963.624351157407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45963.624351157407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45963.624351157407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45963.624351157407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45963.624351157407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45963.624351157407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45963.624351157407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45963.624351157407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45963.624351157407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45963.624351157407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45963.624351157407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45963.624351157407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45963.624351157407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45963.624351157407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45963.624351157407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45963.624351157407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45963.624351157407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45963.624351157407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45963.624351157407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45963.624351157407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45963.624351157407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45963.624351157407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45963.624351157407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45963.624351157407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45963.624351157407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45963.624351157407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45963.624351157407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45963.624351157407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45963.624351157407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45963.624351157407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45963.624351157407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45963.624351157407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45963.624351157407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45963.624351157407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45963.624351157407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45963.624351157407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45963.624351157407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45963.624351157407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45963.624351157407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45963.624351157407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45963.624351157407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45963.624351157407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45963.624351157407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45963.624351157407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45963.624351157407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45963.624351157407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45963.624351157407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45963.624351157407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45963.624351157407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45963.624351157407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45963.624351157407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45963.624351157407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45963.624351157407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45963.624351157407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45963.624351157407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45963.624351157407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45963.624351157407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45963.624351157407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45963.624351157407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45963.624351157407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45963.624351157407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45963.624351157407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45963.624351157407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45963.624351157407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45963.624351157407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45963.624351157407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45963.624351157407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45963.624351157407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45963.624351157407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45963.624351157407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45963.624351157407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45963.624351157407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45963.624351157407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45963.624351157407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45963.624351157407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45963.624351157407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45963.624351157407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45963.624351157407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45963.624351157407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45963.624351157407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45963.624351157407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45963.624351157407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45963.624351157407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45963.624351157407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45963.624351157407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45963.624351157407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45963.624351157407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45963.624351157407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45963.624351157407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45963.624351157407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45963.624351157407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45963.624351157407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45963.624351157407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45963.624351157407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45963.624351157407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45963.624351157407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45963.624351157407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45963.624351157407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45963.624351157407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45963.624351157407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45963.624351157407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45963.624351157407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45963.624351157407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45963.624351157407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45963.624351157407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45963.624351157407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45963.624351157407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45963.624351157407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45963.624351157407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45963.624351157407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45963.624351157407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45963.624351157407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45963.624351157407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45963.624351157407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45963.624351157407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45963.624351157407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45963.624351157407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45963.624351157407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45963.624351157407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45963.624351157407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45963.624351157407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45963.624351157407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45963.624351157407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45963.624351157407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45963.624351157407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45963.624351157407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45963.624351157407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45963.624351157407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45963.624351157407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45963.624351157407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45963.624351157407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45963.624351157407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45963.624351157407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45963.624351157407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45963.624351157407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45963.624351157407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45963.624351157407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45963.624351157407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45963.624351157407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45963.624351157407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45963.624351157407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45963.624351157407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45963.624351157407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45963.624351157407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45963.624351157407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45963.624351157407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45963.624351157407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45963.624351157407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45963.624351157407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45963.624351157407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45963.624351157407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45963.624351157407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45963.624351157407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45963.624351157407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45963.624351157407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45963.624351157407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45963.624351157407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45963.624351157407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45963.624351157407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45963.624351157407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45963.624351157407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45963.624351157407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45963.624351157407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45963.624351157407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45963.624351157407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45963.624351157407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45963.624351157407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45963.624351157407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45963.624351157407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45963.624351157407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45963.624351157407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45963.624351157407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45963.624351157407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45963.624351157407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45963.624351157407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45963.624351157407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45963.624351157407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45963.624351157407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45963.624351157407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45963.624351157407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45963.624351157407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45963.624351157407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45963.624351157407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45963.624351157407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45963.624351157407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45963.624351157407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45963.624351157407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45963.624351157407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45963.624351157407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45963.624351157407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45963.624351157407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45963.624351157407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45963.624351157407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45963.624351157407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45963.624351157407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45963.624351157407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45963.624351157407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45963.624351157407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45963.624351157407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45963.624351157407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45963.624351157407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45963.624351157407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45963.624351157407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45963.624351157407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45963.624351157407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45963.624351157407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45963.624351157407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45963.624351157407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45963.624351157407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45963.624351157407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45963.624351157407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45963.624351157407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45963.624351157407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45963.624351157407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45963.624351157407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45963.624351157407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45963.624351157407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45963.624351157407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45963.624351157407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45963.624351157407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45963.624351157407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45963.624351157407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45963.624351157407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45963.624351157407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45963.624351157407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45963.624351157407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45963.624351157407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45963.624351157407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45963.624351157407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45963.624351157407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45963.624351157407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45963.624351157407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45963.624351157407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45963.624351157407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45963.624351157407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45963.624351157407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45963.624351157407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45963.624351157407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45963.624351157407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45963.624351157407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45963.624351157407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45963.624351157407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45963.624351157407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45963.624351157407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45963.624351157407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45963.624351157407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45963.624351157407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45963.624351157407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45963.624351157407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45963.624351157407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45963.624351157407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45963.624351157407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45963.624351157407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45963.624351157407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45963.624351157407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45963.624351157407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45963.624351157407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45963.624351157407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45963.624351157407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45963.624351157407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45963.624351157407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45963.624351157407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45963.624351157407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45963.624351157407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45963.624351157407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45963.624351157407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45963.624351157407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45963.624351157407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45963.624351157407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45963.624351157407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45963.624351157407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45963.624351157407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45963.624351157407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45963.624351157407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45963.624351157407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45963.624351157407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45963.624351157407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45963.624351157407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45963.624351157407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45963.624351157407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45963.624351157407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45963.624351157407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45963.624351157407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45963.624351157407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45963.624351157407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45963.624351157407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45963.624351157407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45963.624351157407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45963.624351157407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45963.624351157407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45963.624351157407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45963.624351157407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45963.624351157407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45963.624351157407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45963.624351157407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45963.624351157407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45963.624351157407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45963.624351157407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45963.624351157407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45963.624351157407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45963.624351157407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45963.624351157407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45963.624351157407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45963.624351157407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45963.624351157407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45963.624351157407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45963.624351157407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45963.624351157407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45963.624351157407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45963.624351157407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45963.624351157407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45963.624351157407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45963.624351157407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45963.624351157407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45963.624351157407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45963.624351157407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45963.624351157407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45963.624351157407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45963.624351157407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45963.624351157407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45963.624351157407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45963.624351157407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45963.624351157407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45963.624351157407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45963.624351157407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45963.624351157407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45963.624351157407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45963.624351157407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45963.624351157407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45963.624351157407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45963.624351157407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45963.624351157407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45963.624351157407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45963.624351157407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45963.624351157407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45963.624351157407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45963.624351157407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45963.624351157407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45963.624351157407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45963.624351157407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45963.624351157407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45963.624351157407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45963.624351157407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45963.624351157407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45963.624351157407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45963.624351157407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45963.624351157407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45963.624351157407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45963.624351157407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45963.624351157407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45963.624351157407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45963.624351157407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45963.624351157407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45963.624351157407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45963.624351157407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45963.624351157407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45963.624351157407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45963.624351157407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45963.624351157407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45963.624351157407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45963.624351157407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45963.624351157407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45963.624351157407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45963.624351157407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45963.624351157407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45963.624351157407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45963.624351157407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45963.624351157407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45963.624351157407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45963.624351157407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45963.624351157407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45963.624351157407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45963.624351157407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45963.624351157407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45963.624351157407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45963.624351157407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45963.624351157407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45963.624351157407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45963.624351157407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45963.624351157407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45963.624351157407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45963.624351157407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45963.624351157407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45963.624351157407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45963.624351157407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45963.624351157407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45963.624351157407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45963.624351157407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45963.624351157407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45963.624351157407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45963.624351157407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45963.624351157407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45963.624351157407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45963.624351157407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45963.624351157407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45963.624351157407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45963.624351157407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45963.624351157407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45963.624351157407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45963.624351157407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45963.624351157407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45963.624351157407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45963.624351157407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45963.624351157407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45963.624351157407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45963.624351157407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45963.624351157407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45963.624351157407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45963.624351157407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45963.624351157407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45963.624351157407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45963.624351157407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45963.624351157407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45963.624351157407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45963.624351157407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45963.624351157407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45963.624351157407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45963.624351157407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45963.624351157407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45963.624351157407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45963.624351157407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45963.624351157407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45963.624351157407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45963.624351157407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45963.624351157407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45963.624351157407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45963.624351157407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45963.624351157407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45963.624351157407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45963.624351157407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45963.624351157407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45963.624351157407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45963.624351157407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45963.624351157407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45963.624351157407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45963.624351157407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45963.624351157407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45963.624351157407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45963.624351157407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45963.624351157407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45963.624351157407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45963.624351157407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45963.624351157407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45963.624351157407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45963.624351157407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45963.624351157407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45963.624351157407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45963.624351157407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45963.624351157407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45963.624351157407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45963.624351157407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45963.624351157407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45963.624351157407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45963.624351157407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45963.624351157407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45963.624351157407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45963.624351157407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45963.624351157407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45963.624351157407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45963.624351157407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45963.624351157407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45963.624351157407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45963.624351157407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45963.624351157407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45963.624351157407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45963.624351157407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45963.624351157407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45963.624351157407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45963.624351157407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45963.624351157407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45963.624351157407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45963.624351157407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45963.624351157407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45963.624351157407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45963.624351157407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45963.624351157407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45963.624351157407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45963.624351157407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45963.624351157407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45963.624351157407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45963.624351157407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45963.624351157407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45963.624351157407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45963.624351157407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45963.624351157407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45963.624351157407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45963.624351157407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45963.624351157407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45963.624351157407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45963.624351157407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45963.624351157407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45963.624351157407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45963.624351157407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45963.624351157407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45963.624351157407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45963.624351157407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45963.624351157407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45963.624351157407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45963.624351157407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45963.624351157407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45963.624351157407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45963.624351157407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45963.624351157407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45963.624351157407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45963.624351157407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45963.624351157407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45963.624351157407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45963.624351157407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45963.624351157407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45963.624351157407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45963.624351157407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45963.624351157407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45963.624351157407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45963.624351157407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45963.624351157407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45963.624351157407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45963.624351157407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45963.624351157407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45963.624351157407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45963.624351157407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45963.624351157407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45963.624351157407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45963.624351157407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45963.624351157407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45963.624351157407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45963.624351157407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45963.624351157407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45963.624351157407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45963.624351157407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45963.624351157407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45963.624351157407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45963.624351157407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45963.624351157407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45963.624351157407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45963.624351157407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45963.624351157407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45963.624351157407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45963.624351157407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45963.624351157407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45963.624351157407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45963.624351157407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45963.624351157407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45963.624351157407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45963.624351157407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45963.624351157407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45963.624351157407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45963.624351157407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45963.624351157407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45963.624351157407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45963.624351157407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45963.624351157407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45963.624351157407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45963.624351157407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45963.624351157407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45963.624351157407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45963.624351157407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45963.624351157407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45963.624351157407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45963.624351157407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45963.624351157407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45963.624351157407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45963.624351157407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45963.624351157407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45963.624351157407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45963.624351157407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45963.624351157407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45963.624351157407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45963.624351157407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45963.624351157407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45963.624351157407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45963.624351157407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45963.624351157407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45963.624351157407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45963.624351157407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45963.624351157407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45963.624351157407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45963.624351157407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45963.624351157407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45963.624351157407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45963.624351157407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45963.624351157407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45963.624351157407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45963.624351157407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45963.624351157407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45963.624351157407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45963.624351157407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45963.624351157407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45963.624351157407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45963.624351157407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45963.624351157407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45963.624351157407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45963.624351157407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45963.624351157407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45963.624351157407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45963.624351157407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45963.624351157407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45963.624351157407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45963.624351157407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45963.624351157407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45963.624351157407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45963.624351157407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45963.624351157407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45963.624351157407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45963.624351157407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45963.624351157407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45963.624351157407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45963.624351157407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45963.624351157407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45963.624351157407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45963.624351157407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45963.624351157407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45963.624351157407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45963.624351157407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45963.624351157407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45963.624351157407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45963.624351157407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45963.624351157407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45963.624351157407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45963.624351157407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45963.624351157407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45963.624351157407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45963.624351157407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45963.624351157407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45963.624351157407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45963.624351157407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45963.624351157407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45963.624351157407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45963.624351157407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45963.624351157407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45963.624351157407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45963.624351157407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45963.624351157407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45963.624351157407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45963.624351157407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45963.624351157407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45963.624351157407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45963.624351157407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45963.624351157407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45963.624351157407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45963.624351157407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45963.624351157407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45963.624351157407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45963.624351157407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45963.624351157407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45963.624351157407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45963.624351157407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45963.624351157407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45963.624351157407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45963.624351157407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45963.624351157407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45963.624351157407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45963.624351157407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45963.624351157407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45963.624351157407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45963.624351157407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45963.624351157407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45963.624351157407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45963.624351157407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45963.624351157407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45963.624351157407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45963.624351157407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45963.624351157407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45963.624351157407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45963.624351157407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45963.624351157407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45963.624351157407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45963.624351157407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45963.624351157407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45963.624351157407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45963.624351157407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45963.624351157407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45963.624351157407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45963.624351157407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45963.624351157407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45963.624351157407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45963.624351157407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45963.624351157407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45963.624351157407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45963.624351157407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45963.624351157407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45963.624351157407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45963.624351157407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45963.624351157407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45963.624351157407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45963.624351157407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45963.624351157407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45963.624351157407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45963.624351157407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45963.624351157407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45963.624351157407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45963.624351157407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45963.624351157407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45963.624351157407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45963.624351157407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45963.624351157407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45963.624351157407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45963.624351157407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45963.624351157407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45963.624351157407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45963.624351157407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45963.624351157407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45963.624351157407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45963.624351157407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45963.624351157407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45963.624351157407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45963.624351157407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45963.624351157407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45963.624351157407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45963.624351157407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45963.624351157407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45963.624351157407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45963.624351157407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45963.624351157407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45963.624351157407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45963.624351157407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45963.624351157407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45963.624351157407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45963.624351157407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45963.624351157407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45963.624351157407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45963.624351157407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45963.624351157407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45963.624351157407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45963.624351157407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45963.624351157407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45963.624351157407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45963.624351157407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45963.624351157407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45963.624351157407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45963.624351157407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45963.624351157407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45963.624351157407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45963.624351157407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45963.624351157407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45963.624351157407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45963.624351157407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45963.624351157407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45963.624351157407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45963.624351157407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45963.624351157407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45963.624351157407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45963.624351157407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45963.624351157407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45963.624351157407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45963.624351157407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45963.624351157407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45963.624351157407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45963.624351157407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45963.624351157407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45963.624351157407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45963.624351157407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45963.624351157407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45963.624351157407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45963.624351157407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45963.624351157407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45963.624351157407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45963.624351157407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45963.624351157407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45963.624351157407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45963.624351157407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45963.624351157407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45963.624351157407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45963.624351157407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45963.624351157407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45963.624351157407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45963.624351157407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45963.624351157407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45963.624351157407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45963.624351157407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45963.624351157407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45963.624351157407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45963.624351157407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45963.624351157407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45963.624351157407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45963.624351157407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45963.624351157407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45963.624351157407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45963.624351157407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260.14363356481044</v>
      </c>
      <c r="H2" s="98">
        <v>45703.474768518521</v>
      </c>
      <c r="I2" s="98" t="str">
        <f>IFERROR(VLOOKUP(D2,DB!A:F,6,0),"")</f>
        <v>SCECO</v>
      </c>
      <c r="J2" s="98" t="str">
        <f>IFERROR(VLOOKUP(D2,DB!A:G,7,0),"")</f>
        <v>Dead</v>
      </c>
      <c r="K2" s="100" t="s">
        <v>39108</v>
      </c>
      <c r="L2" s="93" t="str">
        <f>IFERROR(VLOOKUP(D2,DB!A:I,9,0),"")</f>
        <v>Latis</v>
      </c>
    </row>
    <row r="3" spans="1:16" ht="15" customHeight="1">
      <c r="A3" s="118"/>
      <c r="B3" s="118" t="str">
        <f>IFERROR(VLOOKUP(D3,DB!A:K,11,0),"")</f>
        <v/>
      </c>
      <c r="C3" s="119"/>
      <c r="D3" s="120"/>
      <c r="E3" s="97" t="s">
        <v>39021</v>
      </c>
      <c r="F3" s="122"/>
      <c r="G3" s="123">
        <f ca="1">IFERROR(NOW()-F3,"")</f>
        <v>45963.624351157407</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45963.624351157407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45963.624351157407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45963.624351157407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45963.624351157407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45963.624351157407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45963.624351157407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45963.624351157407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45963.624351157407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45963.624351157407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45963.624351157407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45963.624351157407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45963.624351157407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45963.624351157407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45963.624351157407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45963.624351157407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45963.624351157407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45963.624351157407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45963.624351157407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45963.624351157407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45963.624351157407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45963.624351157407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45963.624351157407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45963.624351157407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45963.624351157407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45963.624351157407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45963.624351157407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45963.624351157407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45963.624351157407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45963.624351157407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45963.624351157407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45963.624351157407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45963.624351157407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45963.624351157407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45963.624351157407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45963.624351157407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45963.624351157407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45963.624351157407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45963.624351157407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45963.624351157407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45963.624351157407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45963.624351157407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45963.624351157407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45963.624351157407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45963.624351157407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45963.624351157407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45963.624351157407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45963.624351157407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45963.624351157407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45963.624351157407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45963.624351157407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45963.624351157407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45963.624351157407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45963.624351157407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45963.624351157407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45963.624351157407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45963.624351157407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45963.624351157407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45963.624351157407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45963.624351157407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45963.624351157407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45963.624351157407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45963.624351157407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45963.624351157407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45963.624351157407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45963.624351157407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45963.624351157407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45963.624351157407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45963.624351157407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45963.624351157407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45963.624351157407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45963.624351157407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45963.624351157407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45963.624351157407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45963.624351157407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45963.624351157407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45963.624351157407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45963.624351157407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45963.624351157407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45963.624351157407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45963.624351157407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45963.624351157407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45963.624351157407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45963.624351157407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45963.624351157407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45963.624351157407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45963.624351157407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45963.624351157407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45963.624351157407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45963.624351157407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45963.624351157407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45963.624351157407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45963.624351157407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45963.624351157407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45963.624351157407</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45963.624351157407</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39109</v>
      </c>
      <c r="B2" s="37" t="str">
        <f>IFERROR(VLOOKUP(D2,DB!A:K,11,0),"")</f>
        <v>R5</v>
      </c>
      <c r="C2" s="37">
        <v>3</v>
      </c>
      <c r="D2" s="117" t="s">
        <v>36011</v>
      </c>
      <c r="E2" s="37" t="s">
        <v>39021</v>
      </c>
      <c r="F2" s="38">
        <v>45891.832060185188</v>
      </c>
      <c r="G2" s="143">
        <f ca="1">IFERROR(NOW()-F2,"")</f>
        <v>71.792290972218325</v>
      </c>
      <c r="H2" s="38">
        <v>45891.790393518517</v>
      </c>
      <c r="I2" s="37" t="str">
        <f>IFERROR(VLOOKUP(D2,DB!A:F,6,0),"")</f>
        <v>Generator-SG</v>
      </c>
      <c r="J2" s="37" t="str">
        <f>IFERROR(VLOOKUP(D2,DB!A:G,7,0),"")</f>
        <v>Vandalized</v>
      </c>
      <c r="K2" s="37" t="s">
        <v>39110</v>
      </c>
      <c r="L2" s="37" t="str">
        <f>IFERROR(VLOOKUP(D2,DB!A:I,9,0),"")</f>
        <v>Latis</v>
      </c>
      <c r="M2" s="116"/>
    </row>
    <row r="3" spans="1:13" ht="30.75">
      <c r="A3" s="37" t="s">
        <v>39111</v>
      </c>
      <c r="B3" s="37" t="str">
        <f>IFERROR(VLOOKUP(D3,DB!A:K,11,0),"")</f>
        <v>R5</v>
      </c>
      <c r="C3" s="37">
        <v>1</v>
      </c>
      <c r="D3" s="37" t="s">
        <v>33268</v>
      </c>
      <c r="E3" s="37" t="s">
        <v>39100</v>
      </c>
      <c r="F3" s="38">
        <v>45926.188877314817</v>
      </c>
      <c r="G3" s="143">
        <f t="shared" ref="G3" ca="1" si="0">IFERROR(NOW()-F3,"")</f>
        <v>37.43547384259</v>
      </c>
      <c r="H3" s="38">
        <v>45926.158159722225</v>
      </c>
      <c r="I3" s="37" t="str">
        <f>IFERROR(VLOOKUP(D3,DB!A:F,6,0),"")</f>
        <v>SCECO</v>
      </c>
      <c r="J3" s="37" t="str">
        <f>IFERROR(VLOOKUP(D3,DB!A:G,7,0),"")</f>
        <v>Good</v>
      </c>
      <c r="K3" s="37" t="s">
        <v>39112</v>
      </c>
      <c r="L3" s="37" t="str">
        <f>IFERROR(VLOOKUP(D3,DB!A:I,9,0),"")</f>
        <v>Latis</v>
      </c>
      <c r="M3" s="116"/>
    </row>
    <row r="4" spans="1:13" ht="48" customHeight="1">
      <c r="A4" s="151" t="s">
        <v>39113</v>
      </c>
      <c r="B4" s="151" t="str">
        <f>IFERROR(VLOOKUP(D4,DB!A:K,11,0),"")</f>
        <v>R5</v>
      </c>
      <c r="C4" s="151">
        <v>1</v>
      </c>
      <c r="D4" s="151" t="s">
        <v>34758</v>
      </c>
      <c r="E4" s="151" t="s">
        <v>39100</v>
      </c>
      <c r="F4" s="152">
        <v>45948.661111111112</v>
      </c>
      <c r="G4" s="153">
        <f ca="1">IFERROR(NOW()-F4,"")</f>
        <v>14.963240046294231</v>
      </c>
      <c r="H4" s="152">
        <v>45948.661111111112</v>
      </c>
      <c r="I4" s="151" t="str">
        <f>IFERROR(VLOOKUP(D4,DB!A:F,6,0),"")</f>
        <v>SCECO</v>
      </c>
      <c r="J4" s="151" t="str">
        <f>IFERROR(VLOOKUP(D4,DB!A:G,7,0),"")</f>
        <v>Dead</v>
      </c>
      <c r="K4" s="151" t="s">
        <v>39114</v>
      </c>
      <c r="L4" s="151" t="str">
        <f>IFERROR(VLOOKUP(D4,DB!A:I,9,0),"")</f>
        <v>Latis</v>
      </c>
    </row>
    <row r="5" spans="1:13" ht="15">
      <c r="A5" s="151"/>
      <c r="B5" s="151" t="str">
        <f>IFERROR(VLOOKUP(D5,DB!A:K,11,0),"")</f>
        <v/>
      </c>
      <c r="C5" s="151"/>
      <c r="D5" s="151"/>
      <c r="E5" s="151"/>
      <c r="F5" s="152"/>
      <c r="G5" s="153">
        <f ca="1">IFERROR(NOW()-F5,"")</f>
        <v>45963.624351157407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45963.624351157407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45963.624351157407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45963.624351157407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45963.624351157407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45963.624351157407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45963.624351157407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45963.624351157407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45963.624351157407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45963.624351157407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45963.624351157407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45963.624351157407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45963.624351157407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45963.624351157407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45963.624351157407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45963.624351157407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45963.624351157407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45963.624351157407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45963.624351157407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45963.624351157407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45963.624351157407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45963.624351157407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45963.624351157407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45963.624351157407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45963.624351157407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45963.624351157407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45963.624351157407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45963.624351157407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45963.624351157407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45963.624351157407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45963.624351157407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45963.624351157407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45963.624351157407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45963.624351157407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45963.624351157407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45963.624351157407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45963.624351157407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45963.624351157407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45963.624351157407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45963.624351157407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45963.624351157407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45963.624351157407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45963.624351157407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45963.624351157407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45963.624351157407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45963.624351157407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45963.624351157407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45963.624351157407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45963.624351157407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45963.624351157407</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45963.624351157407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45963.624351157407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45963.624351157407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45963.624351157407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45963.624351157407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45963.624351157407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45963.624351157407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45963.624351157407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45963.624351157407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45963.624351157407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45963.624351157407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45963.624351157407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45963.624351157407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45963.624351157407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45963.624351157407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45963.624351157407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45963.624351157407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45963.624351157407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45963.624351157407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45963.624351157407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45963.624351157407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45963.624351157407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45963.624351157407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45963.624351157407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45963.624351157407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45963.624351157407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45963.624351157407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45963.624351157407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45963.624351157407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45963.624351157407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45963.624351157407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45963.624351157407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45963.624351157407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45963.624351157407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45963.624351157407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45963.624351157407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45963.624351157407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45963.624351157407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45963.624351157407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45963.624351157407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45963.624351157407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45963.624351157407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45963.624351157407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45963.624351157407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45963.624351157407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45963.624351157407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45963.624351157407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45963.624351157407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45963.624351157407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45963.624351157407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45963.624351157407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45963.624351157407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45963.624351157407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45963.624351157407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45963.624351157407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45963.624351157407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45963.624351157407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45963.624351157407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45963.624351157407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45963.624351157407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45963.624351157407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45963.624351157407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45963.624351157407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45963.624351157407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45963.624351157407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45963.624351157407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45963.624351157407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45963.624351157407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45963.624351157407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45963.624351157407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45963.624351157407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45963.624351157407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45963.624351157407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45963.624351157407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45963.624351157407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45963.624351157407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45963.624351157407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45963.624351157407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45963.624351157407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45963.624351157407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45963.624351157407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45963.624351157407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45963.624351157407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45963.624351157407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45963.624351157407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45963.624351157407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45963.624351157407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45963.624351157407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45963.624351157407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45963.624351157407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45963.624351157407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45963.624351157407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45963.624351157407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45963.624351157407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45963.624351157407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45963.624351157407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45963.624351157407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45963.624351157407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45963.624351157407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45963.624351157407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45963.624351157407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45963.624351157407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45963.624351157407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45963.624351157407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45963.624351157407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45963.624351157407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45963.624351157407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45963.624351157407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45963.624351157407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45963.624351157407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45963.624351157407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45963.624351157407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45963.624351157407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45963.624351157407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45963.624351157407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45963.624351157407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45963.624351157407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45963.624351157407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45963.624351157407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45963.624351157407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45963.624351157407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45963.624351157407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45963.624351157407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45963.624351157407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45963.624351157407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45963.624351157407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45963.624351157407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45963.624351157407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45963.624351157407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45963.624351157407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45963.624351157407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45963.624351157407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45963.624351157407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45963.624351157407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45963.624351157407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45963.624351157407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45963.624351157407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45963.624351157407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45963.624351157407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45963.624351157407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45963.624351157407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45963.624351157407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45963.624351157407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45963.624351157407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45963.624351157407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45963.624351157407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45963.624351157407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45963.624351157407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45963.624351157407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45963.624351157407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45963.624351157407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45963.624351157407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45963.624351157407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45963.624351157407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45963.624351157407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45963.624351157407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45963.624351157407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45963.624351157407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45963.624351157407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45963.624351157407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45963.624351157407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45963.624351157407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45963.624351157407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45963.624351157407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45963.624351157407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45963.624351157407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45963.624351157407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45963.624351157407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45963.624351157407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45963.624351157407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45963.624351157407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45963.624351157407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45963.624351157407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45963.624351157407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45963.624351157407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45963.624351157407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45963.624351157407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45963.624351157407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45963.624351157407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45963.624351157407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45963.624351157407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45963.624351157407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45963.624351157407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45963.624351157407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45963.624351157407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45963.624351157407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45963.624351157407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45963.624351157407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45963.624351157407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45963.624351157407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45963.624351157407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45963.624351157407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45963.624351157407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45963.624351157407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45963.624351157407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45963.624351157407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45963.624351157407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45963.624351157407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45963.624351157407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45963.624351157407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45963.624351157407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45963.624351157407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45963.624351157407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45963.624351157407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45963.624351157407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45963.624351157407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45963.624351157407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45963.624351157407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45963.624351157407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45963.624351157407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45963.624351157407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45963.624351157407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45963.624351157407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45963.624351157407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45963.624351157407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45963.624351157407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45963.624351157407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45963.624351157407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45963.624351157407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45963.624351157407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45963.624351157407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45963.624351157407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45963.624351157407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45963.624351157407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45963.624351157407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45963.624351157407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45963.624351157407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45963.624351157407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45963.624351157407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45963.624351157407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45963.624351157407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45963.624351157407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45963.624351157407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45963.624351157407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45963.624351157407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45963.624351157407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45963.624351157407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45963.624351157407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45963.624351157407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45963.624351157407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45963.624351157407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45963.624351157407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45963.624351157407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45963.624351157407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45963.624351157407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45963.624351157407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45963.624351157407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45963.624351157407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45963.624351157407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45963.624351157407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45963.624351157407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45963.624351157407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45963.624351157407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45963.624351157407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45963.624351157407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45963.624351157407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45963.624351157407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45963.624351157407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45963.624351157407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45963.624351157407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45963.624351157407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45963.624351157407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45963.624351157407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45963.624351157407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45963.624351157407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45963.624351157407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45963.624351157407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45963.624351157407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45963.624351157407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45963.624351157407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45963.624351157407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45963.624351157407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45963.624351157407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45963.624351157407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45963.624351157407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45963.624351157407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45963.624351157407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45963.624351157407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45963.624351157407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45963.624351157407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45963.624351157407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45963.624351157407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45963.624351157407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45963.624351157407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45963.624351157407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45963.624351157407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45963.624351157407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45963.624351157407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45963.624351157407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45963.624351157407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45963.624351157407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45963.624351157407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45963.624351157407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45963.624351157407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45963.624351157407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45963.624351157407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45963.624351157407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45963.624351157407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45963.624351157407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45963.624351157407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45963.624351157407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45963.624351157407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45963.624351157407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45963.624351157407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45963.624351157407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45963.624351157407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45963.624351157407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45963.624351157407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45963.624351157407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45963.624351157407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45963.624351157407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45963.624351157407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45963.624351157407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45963.624351157407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45963.624351157407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45963.624351157407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45963.624351157407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45963.624351157407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45963.624351157407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45963.624351157407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45963.624351157407</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45963.624351157407</v>
      </c>
      <c r="H2" s="106"/>
      <c r="I2" s="102" t="str">
        <f>IFERROR(VLOOKUP(D2,DB!A:F,6,0),"")</f>
        <v/>
      </c>
      <c r="J2" s="169" t="str">
        <f>IFERROR(VLOOKUP(D2,DB!A:G,7,0),"")</f>
        <v/>
      </c>
      <c r="K2" s="107"/>
      <c r="L2" s="108" t="str">
        <f>IFERROR(VLOOKUP(D2,DB!A:I,9,0),"")</f>
        <v/>
      </c>
    </row>
    <row r="3" spans="1:16383" ht="31.5" customHeight="1">
      <c r="A3" s="103"/>
      <c r="B3" s="102" t="str">
        <f>IFERROR(VLOOKUP(D3,DB!A:K,11,0),"")</f>
        <v/>
      </c>
      <c r="C3" s="104"/>
      <c r="D3" s="102"/>
      <c r="E3" s="102"/>
      <c r="F3" s="106"/>
      <c r="G3" s="76">
        <f ca="1">IFERROR(NOW()-F3,"-")</f>
        <v>45963.624351157407</v>
      </c>
      <c r="H3" s="106"/>
      <c r="I3" s="102" t="str">
        <f>IFERROR(VLOOKUP(D3,DB!A:F,6,0),"")</f>
        <v/>
      </c>
      <c r="J3" s="169" t="str">
        <f>IFERROR(VLOOKUP(D3,DB!A:G,7,0),"")</f>
        <v/>
      </c>
      <c r="K3" s="107"/>
      <c r="L3" s="108" t="str">
        <f>IFERROR(VLOOKUP(D3,DB!A:I,9,0),"")</f>
        <v/>
      </c>
    </row>
    <row r="4" spans="1:16383" ht="31.5" customHeight="1">
      <c r="A4" s="103"/>
      <c r="B4" s="102" t="str">
        <f>IFERROR(VLOOKUP(D4,DB!A:K,11,0),"")</f>
        <v/>
      </c>
      <c r="C4" s="104"/>
      <c r="D4" s="102"/>
      <c r="E4" s="102"/>
      <c r="F4" s="106"/>
      <c r="G4" s="76">
        <f ca="1">IFERROR(NOW()-F4,"-")</f>
        <v>45963.624351157407</v>
      </c>
      <c r="H4" s="106"/>
      <c r="I4" s="102" t="str">
        <f>IFERROR(VLOOKUP(D4,DB!A:F,6,0),"")</f>
        <v/>
      </c>
      <c r="J4" s="169" t="str">
        <f>IFERROR(VLOOKUP(D4,DB!A:G,7,0),"")</f>
        <v/>
      </c>
      <c r="K4" s="107"/>
      <c r="L4" s="108" t="str">
        <f>IFERROR(VLOOKUP(D4,DB!A:I,9,0),"")</f>
        <v/>
      </c>
    </row>
    <row r="5" spans="1:16383" ht="31.5" customHeight="1">
      <c r="A5" s="103"/>
      <c r="B5" s="102" t="str">
        <f>IFERROR(VLOOKUP(D5,DB!A:K,11,0),"")</f>
        <v/>
      </c>
      <c r="C5" s="104"/>
      <c r="D5" s="102"/>
      <c r="E5" s="102"/>
      <c r="F5" s="106"/>
      <c r="G5" s="76">
        <f ca="1">IFERROR(NOW()-F5,"-")</f>
        <v>45963.624351157407</v>
      </c>
      <c r="H5" s="106"/>
      <c r="I5" s="102" t="str">
        <f>IFERROR(VLOOKUP(D5,DB!A:F,6,0),"")</f>
        <v/>
      </c>
      <c r="J5" s="169" t="str">
        <f>IFERROR(VLOOKUP(D5,DB!A:G,7,0),"")</f>
        <v/>
      </c>
      <c r="K5" s="107"/>
      <c r="L5" s="108" t="str">
        <f>IFERROR(VLOOKUP(D5,DB!A:I,9,0),"")</f>
        <v/>
      </c>
    </row>
    <row r="6" spans="1:16383" ht="31.5" customHeight="1">
      <c r="A6" s="103"/>
      <c r="B6" s="102" t="str">
        <f>IFERROR(VLOOKUP(D6,DB!A:K,11,0),"")</f>
        <v/>
      </c>
      <c r="C6" s="104"/>
      <c r="D6" s="102"/>
      <c r="E6" s="102"/>
      <c r="F6" s="106"/>
      <c r="G6" s="76">
        <f ca="1">IFERROR(NOW()-F6,"-")</f>
        <v>45963.624351157407</v>
      </c>
      <c r="H6" s="106"/>
      <c r="I6" s="102" t="str">
        <f>IFERROR(VLOOKUP(D6,DB!A:F,6,0),"")</f>
        <v/>
      </c>
      <c r="J6" s="169" t="str">
        <f>IFERROR(VLOOKUP(D6,DB!A:G,7,0),"")</f>
        <v/>
      </c>
      <c r="K6" s="107"/>
      <c r="L6" s="108" t="str">
        <f>IFERROR(VLOOKUP(D6,DB!A:I,9,0),"")</f>
        <v/>
      </c>
    </row>
    <row r="7" spans="1:16383" ht="31.5" customHeight="1">
      <c r="A7" s="168"/>
      <c r="B7" s="169" t="str">
        <f>IFERROR(VLOOKUP(D7,DB!A:K,11,0),"")</f>
        <v/>
      </c>
      <c r="C7" s="170"/>
      <c r="D7" s="169"/>
      <c r="E7" s="102"/>
      <c r="F7" s="171"/>
      <c r="G7" s="115">
        <f t="shared" ref="G7:G32" ca="1" si="0">IFERROR(NOW()-F7,"-")</f>
        <v>45963.624351157407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45963.624351157407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45963.624351157407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45963.624351157407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45963.624351157407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45963.624351157407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45963.624351157407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45963.624351157407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45963.624351157407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45963.624351157407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45963.624351157407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45963.624351157407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45963.624351157407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45963.624351157407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45963.624351157407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45963.624351157407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45963.624351157407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45963.624351157407</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45963.624351157407</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45963.624351157407</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45963.624351157407</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45963.624351157407</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t="shared" ca="1" si="0"/>
        <v>45963.624351157407</v>
      </c>
      <c r="H29" s="171"/>
      <c r="I29" s="169" t="str">
        <f>IFERROR(VLOOKUP(D29,DB!A:F,6,0),"")</f>
        <v/>
      </c>
      <c r="J29" s="169" t="str">
        <f>IFERROR(VLOOKUP(D29,DB!A:G,7,0),"")</f>
        <v/>
      </c>
      <c r="K29" s="172"/>
      <c r="L29" s="173" t="str">
        <f>IFERROR(VLOOKUP(D29,DB!A:I,9,0),"")</f>
        <v/>
      </c>
    </row>
    <row r="30" spans="1:12" ht="31.5" customHeight="1">
      <c r="A30" s="168"/>
      <c r="B30" s="169" t="str">
        <f>IFERROR(VLOOKUP(D30,DB!A:K,11,0),"")</f>
        <v/>
      </c>
      <c r="C30" s="170"/>
      <c r="D30" s="169"/>
      <c r="E30" s="102"/>
      <c r="F30" s="171"/>
      <c r="G30" s="115">
        <f t="shared" ca="1" si="0"/>
        <v>45963.624351157407</v>
      </c>
      <c r="H30" s="171"/>
      <c r="I30" s="169" t="str">
        <f>IFERROR(VLOOKUP(D30,DB!A:F,6,0),"")</f>
        <v/>
      </c>
      <c r="J30" s="169" t="str">
        <f>IFERROR(VLOOKUP(D30,DB!A:G,7,0),"")</f>
        <v/>
      </c>
      <c r="K30" s="172"/>
      <c r="L30" s="173" t="str">
        <f>IFERROR(VLOOKUP(D30,DB!A:I,9,0),"")</f>
        <v/>
      </c>
    </row>
    <row r="31" spans="1:12" ht="31.5" customHeight="1">
      <c r="A31" s="168"/>
      <c r="B31" s="169" t="str">
        <f>IFERROR(VLOOKUP(D31,DB!A:K,11,0),"")</f>
        <v/>
      </c>
      <c r="C31" s="170"/>
      <c r="D31" s="169"/>
      <c r="E31" s="102"/>
      <c r="F31" s="171"/>
      <c r="G31" s="115">
        <f t="shared" ca="1" si="0"/>
        <v>45963.624351157407</v>
      </c>
      <c r="H31" s="171"/>
      <c r="I31" s="169" t="str">
        <f>IFERROR(VLOOKUP(D31,DB!A:F,6,0),"")</f>
        <v/>
      </c>
      <c r="J31" s="169" t="str">
        <f>IFERROR(VLOOKUP(D31,DB!A:G,7,0),"")</f>
        <v/>
      </c>
      <c r="K31" s="172"/>
      <c r="L31" s="173" t="str">
        <f>IFERROR(VLOOKUP(D31,DB!A:I,9,0),"")</f>
        <v/>
      </c>
    </row>
    <row r="32" spans="1:12" ht="31.5" customHeight="1">
      <c r="A32" s="168"/>
      <c r="B32" s="169" t="str">
        <f>IFERROR(VLOOKUP(D32,DB!A:K,11,0),"")</f>
        <v/>
      </c>
      <c r="C32" s="170"/>
      <c r="D32" s="169"/>
      <c r="E32" s="102"/>
      <c r="F32" s="171"/>
      <c r="G32" s="115">
        <f t="shared" ca="1" si="0"/>
        <v>45963.624351157407</v>
      </c>
      <c r="H32" s="171"/>
      <c r="I32" s="169" t="str">
        <f>IFERROR(VLOOKUP(D32,DB!A:F,6,0),"")</f>
        <v/>
      </c>
      <c r="J32" s="169"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45963.624351157407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45963.624351157407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45963.624351157407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45963.624351157407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45963.624351157407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45963.624351157407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45963.624351157407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45963.624351157407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45963.624351157407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45963.624351157407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45963.624351157407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45963.624351157407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45963.624351157407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45963.624351157407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45963.624351157407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45963.624351157407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45963.624351157407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45963.624351157407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45963.624351157407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45963.624351157407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2025-11-02T12:00:32Z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