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50" documentId="120_S{2AC9BD13-BADA-5192-A53E-5A8FF88502F6}" xr6:coauthVersionLast="47" xr6:coauthVersionMax="47" xr10:uidLastSave="{8C6B5E2E-5524-4557-A93E-6D9C87DB9692}"/>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<sst xmlns="http://schemas.openxmlformats.org/spreadsheetml/2006/main" count="180281" uniqueCount="39125">
  <si>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</si>
  <si>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</si>
  <si>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</si>
  <si>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</si>
  <si>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</si>
  <si>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</si>
  <si>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</si>
  <si>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</si>
  <si>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</si>
  <si>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</si>
  <si>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</si>
  <si>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</si>
  <si>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</si>
  <si>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</si>
  <si>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</si>
  <si>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</si>
  <si>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</si>
  <si>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</si>
  <si>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</si>
  <si>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</si>
  <si>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</si>
  <si>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</si>
  <si>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</si>
  <si>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</si>
  <si>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</si>
  <si>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</si>
  <si>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</si>
  <si>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</si>
  <si>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</si>
  <si>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</si>
  <si>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</si>
  <si>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</si>
  <si>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</si>
  <si>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</si>
  <si>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</si>
  <si>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</si>
  <si>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</si>
  <si>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</si>
  <si>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</si>
  <si>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</si>
  <si>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</si>
  <si>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</si>
  <si>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</si>
  <si>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</si>
  <si>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</si>
  <si>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</si>
  <si>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</si>
  <si>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</si>
  <si>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</si>
  <si>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</si>
  <si>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</si>
  <si>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</si>
  <si>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</si>
  <si>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</si>
  <si>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</si>
  <si>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</si>
  <si>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</si>
  <si>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</si>
  <si>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</si>
  <si>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</si>
  <si>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</si>
  <si>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</si>
  <si>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</si>
  <si>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</si>
  <si>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</si>
  <si>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</si>
  <si>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</si>
  <si>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</si>
  <si>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</si>
  <si>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</si>
  <si>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</si>
  <si>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</si>
  <si>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</si>
  <si>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</si>
  <si>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</si>
  <si>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</si>
  <si>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</si>
  <si>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</si>
  <si>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</si>
  <si>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</si>
  <si>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</si>
  <si>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</si>
  <si>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</si>
  <si>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</si>
  <si>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</si>
  <si>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</si>
  <si>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</si>
  <si>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</si>
  <si>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</si>
  <si>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</si>
  <si>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</si>
  <si>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</si>
  <si>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</si>
  <si>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</si>
  <si>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</si>
  <si>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</si>
  <si>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</si>
  <si>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</si>
  <si>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</si>
  <si>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</si>
  <si>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</si>
  <si>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</si>
  <si>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</si>
  <si>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</si>
  <si>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</si>
  <si>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</si>
  <si>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</si>
  <si>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</si>
  <si>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</si>
  <si>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</si>
  <si>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</si>
  <si>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</si>
  <si>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</si>
  <si>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</si>
  <si>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</si>
  <si>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</si>
  <si>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</si>
  <si>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</si>
  <si>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</si>
  <si>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</si>
  <si>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</si>
  <si>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</si>
  <si>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</si>
  <si>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</si>
  <si>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</si>
  <si>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</si>
  <si>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</si>
  <si>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</si>
  <si>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</si>
  <si>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</si>
  <si>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</si>
  <si>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</si>
  <si>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</si>
  <si>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</si>
  <si>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</si>
  <si>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</si>
  <si>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</si>
  <si>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</si>
  <si>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</si>
  <si>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</si>
  <si>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</si>
  <si>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</si>
  <si>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</si>
  <si>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</si>
  <si>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</si>
  <si>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</si>
  <si>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</si>
  <si>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</si>
  <si>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</si>
  <si>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</si>
  <si>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</si>
  <si>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</si>
  <si>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</si>
  <si>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</si>
  <si>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</si>
  <si>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</si>
  <si>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</si>
  <si>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</si>
  <si>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</si>
  <si>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</si>
  <si>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</si>
  <si>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</si>
  <si>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</si>
  <si>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</si>
  <si>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</si>
  <si>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</si>
  <si>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</si>
  <si>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</si>
  <si>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</si>
  <si>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</si>
  <si>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</si>
  <si>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</si>
  <si>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</si>
  <si>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</si>
  <si>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</si>
  <si>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</si>
  <si>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</si>
  <si>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</si>
  <si>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</si>
  <si>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</si>
  <si>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</si>
  <si>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</si>
  <si>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</si>
  <si>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</si>
  <si>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</si>
  <si>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</si>
  <si>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</si>
  <si>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</si>
  <si>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</si>
  <si>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</si>
  <si>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</si>
  <si>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</si>
  <si>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</si>
  <si>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</si>
  <si>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</si>
  <si>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</si>
  <si>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</si>
  <si>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</si>
  <si>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</si>
  <si>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</si>
  <si>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</si>
  <si>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</si>
  <si>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</si>
  <si>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</si>
  <si>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</si>
  <si>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</si>
  <si>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</si>
  <si>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</si>
  <si>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</si>
  <si>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</si>
  <si>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</si>
  <si>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</si>
  <si>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</si>
  <si>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</si>
  <si>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</si>
  <si>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</si>
  <si>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</si>
  <si>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</si>
  <si>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</si>
  <si>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</si>
  <si>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</si>
  <si>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</si>
  <si>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</si>
  <si>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</si>
  <si>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</si>
  <si>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</si>
  <si>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</si>
  <si>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</si>
  <si>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</si>
  <si>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</si>
  <si>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</si>
  <si>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</si>
  <si>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</si>
  <si>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</si>
  <si>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</si>
  <si>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</si>
  <si>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</si>
  <si>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</si>
  <si>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</si>
  <si>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</si>
  <si>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</si>
  <si>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</si>
  <si>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</si>
  <si>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</si>
  <si>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</si>
  <si>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</si>
  <si>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</si>
  <si>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</si>
  <si>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</si>
  <si>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</si>
  <si>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</si>
  <si>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</si>
  <si>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</si>
  <si>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</si>
  <si>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</si>
  <si>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</si>
  <si>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</si>
  <si>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</si>
  <si>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</si>
  <si>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</si>
  <si>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</si>
  <si>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</si>
  <si>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</si>
  <si>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</si>
  <si>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</si>
  <si>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</si>
  <si>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</si>
  <si>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</si>
  <si>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</si>
  <si>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</si>
  <si>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</si>
  <si>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</si>
  <si>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</si>
  <si>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</si>
  <si>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</si>
  <si>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</si>
  <si>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</si>
  <si>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</si>
  <si>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</si>
  <si>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</si>
  <si>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</si>
  <si>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</si>
  <si>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</si>
  <si>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</si>
  <si>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</si>
  <si>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</si>
  <si>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</si>
  <si>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</si>
  <si>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</si>
  <si>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</si>
  <si>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</si>
  <si>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</si>
  <si>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</si>
  <si>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</si>
  <si>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</si>
  <si>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</si>
  <si>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</si>
  <si>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</si>
  <si>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</si>
  <si>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</si>
  <si>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</si>
  <si>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</si>
  <si>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</si>
  <si>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</si>
  <si>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</si>
  <si>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</si>
  <si>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</si>
  <si>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</si>
  <si>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</si>
  <si>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</si>
  <si>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</si>
  <si>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</si>
  <si>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</si>
  <si>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</si>
  <si>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</si>
  <si>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</si>
  <si>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</si>
  <si>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</si>
  <si>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</si>
  <si>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</si>
  <si>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</si>
  <si>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</si>
  <si>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</si>
  <si>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</si>
  <si>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</si>
  <si>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</si>
  <si>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</si>
  <si>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</si>
  <si>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</si>
  <si>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</si>
  <si>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</si>
  <si>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</si>
  <si>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</si>
  <si>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</si>
  <si>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</si>
  <si>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</si>
  <si>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</si>
  <si>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</si>
  <si>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</si>
  <si>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</si>
  <si>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</si>
  <si>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</si>
  <si>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</si>
  <si>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</si>
  <si>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</si>
  <si>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</si>
  <si>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</si>
  <si>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</si>
  <si>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</si>
  <si>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</si>
  <si>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</si>
  <si>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</si>
  <si>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</si>
  <si>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</si>
  <si>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</si>
  <si>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</si>
  <si>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</si>
  <si>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</si>
  <si>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</si>
  <si>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</si>
  <si>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</si>
  <si>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</si>
  <si>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</si>
  <si>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</si>
  <si>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</si>
  <si>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</si>
  <si>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</si>
  <si>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</si>
  <si>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</si>
  <si>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</si>
  <si>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</si>
  <si>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</si>
  <si>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</si>
  <si>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</si>
  <si>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</si>
  <si>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</si>
  <si>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</si>
  <si>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</si>
  <si>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</si>
  <si>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</si>
  <si>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</si>
  <si>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</si>
  <si>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</si>
  <si>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</si>
  <si>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</si>
  <si>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</si>
  <si>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</si>
  <si>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</si>
  <si>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</si>
  <si>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</si>
  <si>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</si>
  <si>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</si>
  <si>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</si>
  <si>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</si>
  <si>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</si>
  <si>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</si>
  <si>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</si>
  <si>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</si>
  <si>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</si>
  <si>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</si>
  <si>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</si>
  <si>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</si>
  <si>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</si>
  <si>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</si>
  <si>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</si>
  <si>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</si>
  <si>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</si>
  <si>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</si>
  <si>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</si>
  <si>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</si>
  <si>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</si>
  <si>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</si>
  <si>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</si>
  <si>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</si>
  <si>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</si>
  <si>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</si>
  <si>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</si>
  <si>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</si>
  <si>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</si>
  <si>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</si>
  <si>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</si>
  <si>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</si>
  <si>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</si>
  <si>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</si>
  <si>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</si>
  <si>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</si>
  <si>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</si>
  <si>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</si>
  <si>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</si>
  <si>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</si>
  <si>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</si>
  <si>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</si>
  <si>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</si>
  <si>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</si>
  <si>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</si>
  <si>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</si>
  <si>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</si>
  <si>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</si>
  <si>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</si>
  <si>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</si>
  <si>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</si>
  <si>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</si>
  <si>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</si>
  <si>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</si>
  <si>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</si>
  <si>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</si>
  <si>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</si>
  <si>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</si>
  <si>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</si>
  <si>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</si>
  <si>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</si>
  <si>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</si>
  <si>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</si>
  <si>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</si>
  <si>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</si>
  <si>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</si>
  <si>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</si>
  <si>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</si>
  <si>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</si>
  <si>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</si>
  <si>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</si>
  <si>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</si>
  <si>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</si>
  <si>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</si>
  <si>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</si>
  <si>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</si>
  <si>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</si>
  <si>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</si>
  <si>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</si>
  <si>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</si>
  <si>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</si>
  <si>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</si>
  <si>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</si>
  <si>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</si>
  <si>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</si>
  <si>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</si>
  <si>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</si>
  <si>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</si>
  <si>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</si>
  <si>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</si>
  <si>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</si>
  <si>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</si>
  <si>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</si>
  <si>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</si>
  <si>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</si>
  <si>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</si>
  <si>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</si>
  <si>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</si>
  <si>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</si>
  <si>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</si>
  <si>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</si>
  <si>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</si>
  <si>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</si>
  <si>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</si>
  <si>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</si>
  <si>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</si>
  <si>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</si>
  <si>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</si>
  <si>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</si>
  <si>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</si>
  <si>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</si>
  <si>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</si>
  <si>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</si>
  <si>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</si>
  <si>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</si>
  <si>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</si>
  <si>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</si>
  <si>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</si>
  <si>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</si>
  <si>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</si>
  <si>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</si>
  <si>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</si>
  <si>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</si>
  <si>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</si>
  <si>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</si>
  <si>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</si>
  <si>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</si>
  <si>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</si>
  <si>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</si>
  <si>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</si>
  <si>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</si>
  <si>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</si>
  <si>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</si>
  <si>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</si>
  <si>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</si>
  <si>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</si>
  <si>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</si>
  <si>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</si>
  <si>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</si>
  <si>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</si>
  <si>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</si>
  <si>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</si>
  <si>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</si>
  <si>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</si>
  <si>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</si>
  <si>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</si>
  <si>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</si>
  <si>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</si>
  <si>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</si>
  <si>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</si>
  <si>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</si>
  <si>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</si>
  <si>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</si>
  <si>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</si>
  <si>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</si>
  <si>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</si>
  <si>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</si>
  <si>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</si>
  <si>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</si>
  <si>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</si>
  <si>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</si>
  <si>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</si>
  <si>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</si>
  <si>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</si>
  <si>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</si>
  <si>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</si>
  <si>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</si>
  <si>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</si>
  <si>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</si>
  <si>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</si>
  <si>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</si>
  <si>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</si>
  <si>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</si>
  <si>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</si>
  <si>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</si>
  <si>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</si>
  <si>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</si>
  <si>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</si>
  <si>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</si>
  <si>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</si>
  <si>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</si>
  <si>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</si>
  <si>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</si>
  <si>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</si>
  <si>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</si>
  <si>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</si>
  <si>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</si>
  <si>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</si>
  <si>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</si>
  <si>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</si>
  <si>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</si>
  <si>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</si>
  <si>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</si>
  <si>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</si>
  <si>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</si>
  <si>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</si>
  <si>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</si>
  <si>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</si>
  <si>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</si>
  <si>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</si>
  <si>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</si>
  <si>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</si>
  <si>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</si>
  <si>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</si>
  <si>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</si>
  <si>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</si>
  <si>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</si>
  <si>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</si>
  <si>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</si>
  <si>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</si>
  <si>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</si>
  <si>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</si>
  <si>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</si>
  <si>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</si>
  <si>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</si>
  <si>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</si>
  <si>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</si>
  <si>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</si>
  <si>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</si>
  <si>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</si>
  <si>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</si>
  <si>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</si>
  <si>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</si>
  <si>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</si>
  <si>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</si>
  <si>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</si>
  <si>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</si>
  <si>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</si>
  <si>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</si>
  <si>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</si>
  <si>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</si>
  <si>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</si>
  <si>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</si>
  <si>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</si>
  <si>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</si>
  <si>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</si>
  <si>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</si>
  <si>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</si>
  <si>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</si>
  <si>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</si>
  <si>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</si>
  <si>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</si>
  <si>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</si>
  <si>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</si>
  <si>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</si>
  <si>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</si>
  <si>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</si>
  <si>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</si>
  <si>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</si>
  <si>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</si>
  <si>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</si>
  <si>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</si>
  <si>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</si>
  <si>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</si>
  <si>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</si>
  <si>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</si>
  <si>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</si>
  <si>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</si>
  <si>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</si>
  <si>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</si>
  <si>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</si>
  <si>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</si>
  <si>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</si>
  <si>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</si>
  <si>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</si>
  <si>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</si>
  <si>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</si>
  <si>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</si>
  <si>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</si>
  <si>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</si>
  <si>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</si>
  <si>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</si>
  <si>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</si>
  <si>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</si>
  <si>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</si>
  <si>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</si>
  <si>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</si>
  <si>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</si>
  <si>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</si>
  <si>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</si>
  <si>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</si>
  <si>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</si>
  <si>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</si>
  <si>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</si>
  <si>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</si>
  <si>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</si>
  <si>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</si>
  <si>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</si>
  <si>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</si>
  <si>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</si>
  <si>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</si>
  <si>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</si>
  <si>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</si>
  <si>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</si>
  <si>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</si>
  <si>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</si>
  <si>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</si>
  <si>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</si>
  <si>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</si>
  <si>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</si>
  <si>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</si>
  <si>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</si>
  <si>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</si>
  <si>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</si>
  <si>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</si>
  <si>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</si>
  <si>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</si>
  <si>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</si>
  <si>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</si>
  <si>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</si>
  <si>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</si>
  <si>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</si>
  <si>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</si>
  <si>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</si>
  <si>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</si>
  <si>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</si>
  <si>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</si>
  <si>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</si>
  <si>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</si>
  <si>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</si>
  <si>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</si>
  <si>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</si>
  <si>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</si>
  <si>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</si>
  <si>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</si>
  <si>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</si>
  <si>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</si>
  <si>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</si>
  <si>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</si>
  <si>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</si>
  <si>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</si>
  <si>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</si>
  <si>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</si>
  <si>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</si>
  <si>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</si>
  <si>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</si>
  <si>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</si>
  <si>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</si>
  <si>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</si>
  <si>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</si>
  <si>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</si>
  <si>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</si>
  <si>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</si>
  <si>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</si>
  <si>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</si>
  <si>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</si>
  <si>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</si>
  <si>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</si>
  <si>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</si>
  <si>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</si>
  <si>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</si>
  <si>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</si>
  <si>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</si>
  <si>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</si>
  <si>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</si>
  <si>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</si>
  <si>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</si>
  <si>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</si>
  <si>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</si>
  <si>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</si>
  <si>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</si>
  <si>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</si>
  <si>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</si>
  <si>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</si>
  <si>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</si>
  <si>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</si>
  <si>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</si>
  <si>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</si>
  <si>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</si>
  <si>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</si>
  <si>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</si>
  <si>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</si>
  <si>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</si>
  <si>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</si>
  <si>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</si>
  <si>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</si>
  <si>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</si>
  <si>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</si>
  <si>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</si>
  <si>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</si>
  <si>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</si>
  <si>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</si>
  <si>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</si>
  <si>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</si>
  <si>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</si>
  <si>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</si>
  <si>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</si>
  <si>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</si>
  <si>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</si>
  <si>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</si>
  <si>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</si>
  <si>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</si>
  <si>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</si>
  <si>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</si>
  <si>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</si>
  <si>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</si>
  <si>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</si>
  <si>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</si>
  <si>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</si>
  <si>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</si>
  <si>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</si>
  <si>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</si>
  <si>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</si>
  <si>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</si>
  <si>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</si>
  <si>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</si>
  <si>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</si>
  <si>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</si>
  <si>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</si>
  <si>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</si>
  <si>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</si>
  <si>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</si>
  <si>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</si>
  <si>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</si>
  <si>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</si>
  <si>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</si>
  <si>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</si>
  <si>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</si>
  <si>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</si>
  <si>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</si>
  <si>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</si>
  <si>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</si>
  <si>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</si>
  <si>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</si>
  <si>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</si>
  <si>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</si>
  <si>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</si>
  <si>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</si>
  <si>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</si>
  <si>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</si>
  <si>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</si>
  <si>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</si>
  <si>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</si>
  <si>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</si>
  <si>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</si>
  <si>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</si>
  <si>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</si>
  <si>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</si>
  <si>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</si>
  <si>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</si>
  <si>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</si>
  <si>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</si>
  <si>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</si>
  <si>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</si>
  <si>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</si>
  <si>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</si>
  <si>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</si>
  <si>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</si>
  <si>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</si>
  <si>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</si>
  <si>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</si>
  <si>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</si>
  <si>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</si>
  <si>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</si>
  <si>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</si>
  <si>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</si>
  <si>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</si>
  <si>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</si>
  <si>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</si>
  <si>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</si>
  <si>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</si>
  <si>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</si>
  <si>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</si>
  <si>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</si>
  <si>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</si>
  <si>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</si>
  <si>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</si>
  <si>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</si>
  <si>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</si>
  <si>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</si>
  <si>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</si>
  <si>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</si>
  <si>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</si>
  <si>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</si>
  <si>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</si>
  <si>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</si>
  <si>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</si>
  <si>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</si>
  <si>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</si>
  <si>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</si>
  <si>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</si>
  <si>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</si>
  <si>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</si>
  <si>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</si>
  <si>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</si>
  <si>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</si>
  <si>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</si>
  <si>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</si>
  <si>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</si>
  <si>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</si>
  <si>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</si>
  <si>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</si>
  <si>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</si>
  <si>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</si>
  <si>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</si>
  <si>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</si>
  <si>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</si>
  <si>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</si>
  <si>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</si>
  <si>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</si>
  <si>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</si>
  <si>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</si>
  <si>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</si>
  <si>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</si>
  <si>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</si>
  <si>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</si>
  <si>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</si>
  <si>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</si>
  <si>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</si>
  <si>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</si>
  <si>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</si>
  <si>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</si>
  <si>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</si>
  <si>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</si>
  <si>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</si>
  <si>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</si>
  <si>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</si>
  <si>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</si>
  <si>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</si>
  <si>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</si>
  <si>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</si>
  <si>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</si>
  <si>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</si>
  <si>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</si>
  <si>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</si>
  <si>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</si>
  <si>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</si>
  <si>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</si>
  <si>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</si>
  <si>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</si>
  <si>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</si>
  <si>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</si>
  <si>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</si>
  <si>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</si>
  <si>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</si>
  <si>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</si>
  <si>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</si>
  <si>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</si>
  <si>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</si>
  <si>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</si>
  <si>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</si>
  <si>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</si>
  <si>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</si>
  <si>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</si>
  <si>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</si>
  <si>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</si>
  <si>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</si>
  <si>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</si>
  <si>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</si>
  <si>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</si>
  <si>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</si>
  <si>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</si>
  <si>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</si>
  <si>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</si>
  <si>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</si>
  <si>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</si>
  <si>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</si>
  <si>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</si>
  <si>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</si>
  <si>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</si>
  <si>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</si>
  <si>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</si>
  <si>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</si>
  <si>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</si>
  <si>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</si>
  <si>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</si>
  <si>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</si>
  <si>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</si>
  <si>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</si>
  <si>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</si>
  <si>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</si>
  <si>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</si>
  <si>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</si>
  <si>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</si>
  <si>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</si>
  <si>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</si>
  <si>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</si>
  <si>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</si>
  <si>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</si>
  <si>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</si>
  <si>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</si>
  <si>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</si>
  <si>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</si>
  <si>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</si>
  <si>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</si>
  <si>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</si>
  <si>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</si>
  <si>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</si>
  <si>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</si>
  <si>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</si>
  <si>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</si>
  <si>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</si>
  <si>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</si>
  <si>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</si>
  <si>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</si>
  <si>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</si>
  <si>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</si>
  <si>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</si>
  <si>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</si>
  <si>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</si>
  <si>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</si>
  <si>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</si>
  <si>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</si>
  <si>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</si>
  <si>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</si>
  <si>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</si>
  <si>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</si>
  <si>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</si>
  <si>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</si>
  <si>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</si>
  <si>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</si>
  <si>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</si>
  <si>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</si>
  <si>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</si>
  <si>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</si>
  <si>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</si>
  <si>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</si>
  <si>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</si>
  <si>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</si>
  <si>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</si>
  <si>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</si>
  <si>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</si>
  <si>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</si>
  <si>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</si>
  <si>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</si>
  <si>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</si>
  <si>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</si>
  <si>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</si>
  <si>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</si>
  <si>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</si>
  <si>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</si>
  <si>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</si>
  <si>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</si>
  <si>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</si>
  <si>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</si>
  <si>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</si>
  <si>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</si>
  <si>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</si>
  <si>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</si>
  <si>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</si>
  <si>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</si>
  <si>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</si>
  <si>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</si>
  <si>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</si>
  <si>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</si>
  <si>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</si>
  <si>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</si>
  <si>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</si>
  <si>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</si>
  <si>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</si>
  <si>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</si>
  <si>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</si>
  <si>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</si>
  <si>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</si>
  <si>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</si>
  <si>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</si>
  <si>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</si>
  <si>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</si>
  <si>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</si>
  <si>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</si>
  <si>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</si>
  <si>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</si>
  <si>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</si>
  <si>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</si>
  <si>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</si>
  <si>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</si>
  <si>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</si>
  <si>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</si>
  <si>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</si>
  <si>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</si>
  <si>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</si>
  <si>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</si>
  <si>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</si>
  <si>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</si>
  <si>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</si>
  <si>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</si>
  <si>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</si>
  <si>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</si>
  <si>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</si>
  <si>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</si>
  <si>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</si>
  <si>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</si>
  <si>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</si>
  <si>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</si>
  <si>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</si>
  <si>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</si>
  <si>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</si>
  <si>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</si>
  <si>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</si>
  <si>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</si>
  <si>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</si>
  <si>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</si>
  <si>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</si>
  <si>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</si>
  <si>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</si>
  <si>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</si>
  <si>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</si>
  <si>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</si>
  <si>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</si>
  <si>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</si>
  <si>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</si>
  <si>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</si>
  <si>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</si>
  <si>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</si>
  <si>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</si>
  <si>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</si>
  <si>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</si>
  <si>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</si>
  <si>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</si>
  <si>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</si>
  <si>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</si>
  <si>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</si>
  <si>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</si>
  <si>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</si>
  <si>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</si>
  <si>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</si>
  <si>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</si>
  <si>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</si>
  <si>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</si>
  <si>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</si>
  <si>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</si>
  <si>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</si>
  <si>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</si>
  <si>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</si>
  <si>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</si>
  <si>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</si>
  <si>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</si>
  <si>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</si>
  <si>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</si>
  <si>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</si>
  <si>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</si>
  <si>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</si>
  <si>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</si>
  <si>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</si>
  <si>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</si>
  <si>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</si>
  <si>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</si>
  <si>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</si>
  <si>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</si>
  <si>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</si>
  <si>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</si>
  <si>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</si>
  <si>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</si>
  <si>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</si>
  <si>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</si>
  <si>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</si>
  <si>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</si>
  <si>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</si>
  <si>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</si>
  <si>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</si>
  <si>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</si>
  <si>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</si>
  <si>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</si>
  <si>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</si>
  <si>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</si>
  <si>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</si>
  <si>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</si>
  <si>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</si>
  <si>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</si>
  <si>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</si>
  <si>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</si>
  <si>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</si>
  <si>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</si>
  <si>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</si>
  <si>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</si>
  <si>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</si>
  <si>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</si>
  <si>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</si>
  <si>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</si>
  <si>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</si>
  <si>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</si>
  <si>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</si>
  <si>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</si>
  <si>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</si>
  <si>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</si>
  <si>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</si>
  <si>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</si>
  <si>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</si>
  <si>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</si>
  <si>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</si>
  <si>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</si>
  <si>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</si>
  <si>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</si>
  <si>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</si>
  <si>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</si>
  <si>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</si>
  <si>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</si>
  <si>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</si>
  <si>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</si>
  <si>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</si>
  <si>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</si>
  <si>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</si>
  <si>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</si>
  <si>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</si>
  <si>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</si>
  <si>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</si>
  <si>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</si>
  <si>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</si>
  <si>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</si>
  <si>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</si>
  <si>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</si>
  <si>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</si>
  <si>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</si>
  <si>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</si>
  <si>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</si>
  <si>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</si>
  <si>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</si>
  <si>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</si>
  <si>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</si>
  <si>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</si>
  <si>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</si>
  <si>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</si>
  <si>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</si>
  <si>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</si>
  <si>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</si>
  <si>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</si>
  <si>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</si>
  <si>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</si>
  <si>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</si>
  <si>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</si>
  <si>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</si>
  <si>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</si>
  <si>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</si>
  <si>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</si>
  <si>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</si>
  <si>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</si>
  <si>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</si>
  <si>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</si>
  <si>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</si>
  <si>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</si>
  <si>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</si>
  <si>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</si>
  <si>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</si>
  <si>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</si>
  <si>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</si>
  <si>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</si>
  <si>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</si>
  <si>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</si>
  <si>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</si>
  <si>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</si>
  <si>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</si>
  <si>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</si>
  <si>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</si>
  <si>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</si>
  <si>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</si>
  <si>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</si>
  <si>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</si>
  <si>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</si>
  <si>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</si>
  <si>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</si>
  <si>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</si>
  <si>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</si>
  <si>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</si>
  <si>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</si>
  <si>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</si>
  <si>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</si>
  <si>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</si>
  <si>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</si>
  <si>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</si>
  <si>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</si>
  <si>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</si>
  <si>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</si>
  <si>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</si>
  <si>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</si>
  <si>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</si>
  <si>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</si>
  <si>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</si>
  <si>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</si>
  <si>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</si>
  <si>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</si>
  <si>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</si>
  <si>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</si>
  <si>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</si>
  <si>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</si>
  <si>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</si>
  <si>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</si>
  <si>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</si>
  <si>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</si>
  <si>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</si>
  <si>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</si>
  <si>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</si>
  <si>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</si>
  <si>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</si>
  <si>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</si>
  <si>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</si>
  <si>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</si>
  <si>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</si>
  <si>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</si>
  <si>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</si>
  <si>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</si>
  <si>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</si>
  <si>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</si>
  <si>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</si>
  <si>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</si>
  <si>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</si>
  <si>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</si>
  <si>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</si>
  <si>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</si>
  <si>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</si>
  <si>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</si>
  <si>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</si>
  <si>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</si>
  <si>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</si>
  <si>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</si>
  <si>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</si>
  <si>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</si>
  <si>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</si>
  <si>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</si>
  <si>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</si>
  <si>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</si>
  <si>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</si>
  <si>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</si>
  <si>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</si>
  <si>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</si>
  <si>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</si>
  <si>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</si>
  <si>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</si>
  <si>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</si>
  <si>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</si>
  <si>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</si>
  <si>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</si>
  <si>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</si>
  <si>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</si>
  <si>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</si>
  <si>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</si>
  <si>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</si>
  <si>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</si>
  <si>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</si>
  <si>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</si>
  <si>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</si>
  <si>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</si>
  <si>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</si>
  <si>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</si>
  <si>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</si>
  <si>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</si>
  <si>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</si>
  <si>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</si>
  <si>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</si>
  <si>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</si>
  <si>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</si>
  <si>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</si>
  <si>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</si>
  <si>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</si>
  <si>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</si>
  <si>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</si>
  <si>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</si>
  <si>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</si>
  <si>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</si>
  <si>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</si>
  <si>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</si>
  <si>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</si>
  <si>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</si>
  <si>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</si>
  <si>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</si>
  <si>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</si>
  <si>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</si>
  <si>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</si>
  <si>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</si>
  <si>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</si>
  <si>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</si>
  <si>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</si>
  <si>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</si>
  <si>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</si>
  <si>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</si>
  <si>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</si>
  <si>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</si>
  <si>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</si>
  <si>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</si>
  <si>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</si>
  <si>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</si>
  <si>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</si>
  <si>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</si>
  <si>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</si>
  <si>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</si>
  <si>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</si>
  <si>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</si>
  <si>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</si>
  <si>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</si>
  <si>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</si>
  <si>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</si>
  <si>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</si>
  <si>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</si>
  <si>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</si>
  <si>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</si>
  <si>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</si>
  <si>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</si>
  <si>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</si>
  <si>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</si>
  <si>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</si>
  <si>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</si>
  <si>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</si>
  <si>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</si>
  <si>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</si>
  <si>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</si>
  <si>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</si>
  <si>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</si>
  <si>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</si>
  <si>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</si>
  <si>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</si>
  <si>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</si>
  <si>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</si>
  <si>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</si>
  <si>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</si>
  <si>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</si>
  <si>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</si>
  <si>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</si>
  <si>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</si>
  <si>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</si>
  <si>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</si>
  <si>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</si>
  <si>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</si>
  <si>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</si>
  <si>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</si>
  <si>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</si>
  <si>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</si>
  <si>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</si>
  <si>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</si>
  <si>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</si>
  <si>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</si>
  <si>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</si>
  <si>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</si>
  <si>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</si>
  <si>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</si>
  <si>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</si>
  <si>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</si>
  <si>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</si>
  <si>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</si>
  <si>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</si>
  <si>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</si>
  <si>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</si>
  <si>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</si>
  <si>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</si>
  <si>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</si>
  <si>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</si>
  <si>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</si>
  <si>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</si>
  <si>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</si>
  <si>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</si>
  <si>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</si>
  <si>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</si>
  <si>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</si>
  <si>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</si>
  <si>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</si>
  <si>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</si>
  <si>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</si>
  <si>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</si>
  <si>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</si>
  <si>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</si>
  <si>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</si>
  <si>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</si>
  <si>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</si>
  <si>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</si>
  <si>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</si>
  <si>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</si>
  <si>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</si>
  <si>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</si>
  <si>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</si>
  <si>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</si>
  <si>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</si>
  <si>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</si>
  <si>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</si>
  <si>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</si>
  <si>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</si>
  <si>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</si>
  <si>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</si>
  <si>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</si>
  <si>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</si>
  <si>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</si>
  <si>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</si>
  <si>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</si>
  <si>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</si>
  <si>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</si>
  <si>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</si>
  <si>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</si>
  <si>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</si>
  <si>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</si>
  <si>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</si>
  <si>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</si>
  <si>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</si>
  <si>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</si>
  <si>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</si>
  <si>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</si>
  <si>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</si>
  <si>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</si>
  <si>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</si>
  <si>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</si>
  <si>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</si>
  <si>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</si>
  <si>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</si>
  <si>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</si>
  <si>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</si>
  <si>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</si>
  <si>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</si>
  <si>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</si>
  <si>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</si>
  <si>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</si>
  <si>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</si>
  <si>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</si>
  <si>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</si>
  <si>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</si>
  <si>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</si>
  <si>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</si>
  <si>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</si>
  <si>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</si>
  <si>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</si>
  <si>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</si>
  <si>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</si>
  <si>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</si>
  <si>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</si>
  <si>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</si>
  <si>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</si>
  <si>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</si>
  <si>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</si>
  <si>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</si>
  <si>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</si>
  <si>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</si>
  <si>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</si>
  <si>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</si>
  <si>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</si>
  <si>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</si>
  <si>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</si>
  <si>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</si>
  <si>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</si>
  <si>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</si>
  <si>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</si>
  <si>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</si>
  <si>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</si>
  <si>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</si>
  <si>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</si>
  <si>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</si>
  <si>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</si>
  <si>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</si>
  <si>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</si>
  <si>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</si>
  <si>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</si>
  <si>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</si>
  <si>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</si>
  <si>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</si>
  <si>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</si>
  <si>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</si>
  <si>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</si>
  <si>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</si>
  <si>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</si>
  <si>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</si>
  <si>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</si>
  <si>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</si>
  <si>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</si>
  <si>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</si>
  <si>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</si>
  <si>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</si>
  <si>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</si>
  <si>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</si>
  <si>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</si>
  <si>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</si>
  <si>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</si>
  <si>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</si>
  <si>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</si>
  <si>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</si>
  <si>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</si>
  <si>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</si>
  <si>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</si>
  <si>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</si>
  <si>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</si>
  <si>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</si>
  <si>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</si>
  <si>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</si>
  <si>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</si>
  <si>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</si>
  <si>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</si>
  <si>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</si>
  <si>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</si>
  <si>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</si>
  <si>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</si>
  <si>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</si>
  <si>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</si>
  <si>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</si>
  <si>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</si>
  <si>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</si>
  <si>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</si>
  <si>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</si>
  <si>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</si>
  <si>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</si>
  <si>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</si>
  <si>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</si>
  <si>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</si>
  <si>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</si>
  <si>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</si>
  <si>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</si>
  <si>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</si>
  <si>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</si>
  <si>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</si>
  <si>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</si>
  <si>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</si>
  <si>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</si>
  <si>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</si>
  <si>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</si>
  <si>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</si>
  <si>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</si>
  <si>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</si>
  <si>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</si>
  <si>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</si>
  <si>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</si>
  <si>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</si>
  <si>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</si>
  <si>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</si>
  <si>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</si>
  <si>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</si>
  <si>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</si>
  <si>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</si>
  <si>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</si>
  <si>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</si>
  <si>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</si>
  <si>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</si>
  <si>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</si>
  <si>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</si>
  <si>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</si>
  <si>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</si>
  <si>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</si>
  <si>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</si>
  <si>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</si>
  <si>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</si>
  <si>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</si>
  <si>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</si>
  <si>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</si>
  <si>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</si>
  <si>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</si>
  <si>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</si>
  <si>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</si>
  <si>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</si>
  <si>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</si>
  <si>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</si>
  <si>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</si>
  <si>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</si>
  <si>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</si>
  <si>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</si>
  <si>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</si>
  <si>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</si>
  <si>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</si>
  <si>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</si>
  <si>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</si>
  <si>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</si>
  <si>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</si>
  <si>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</si>
  <si>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</si>
  <si>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</si>
  <si>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</si>
  <si>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</si>
  <si>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</si>
  <si>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</si>
  <si>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</si>
  <si>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</si>
  <si>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</si>
  <si>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</si>
  <si>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</si>
  <si>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</si>
  <si>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</si>
  <si>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</si>
  <si>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</si>
  <si>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</si>
  <si>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</si>
  <si>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</si>
  <si>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</si>
  <si>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</si>
  <si>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</si>
  <si>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</si>
  <si>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</si>
  <si>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</si>
  <si>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</si>
  <si>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</si>
  <si>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</si>
  <si>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</si>
  <si>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</si>
  <si>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</si>
  <si>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</si>
  <si>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</si>
  <si>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</si>
  <si>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</si>
  <si>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</si>
  <si>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</si>
  <si>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</si>
  <si>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</si>
  <si>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</si>
  <si>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</si>
  <si>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</si>
  <si>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</si>
  <si>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</si>
  <si>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</si>
  <si>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</si>
  <si>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</si>
  <si>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</si>
  <si>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</si>
  <si>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</si>
  <si>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</si>
  <si>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</si>
  <si>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</si>
  <si>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</si>
  <si>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</si>
  <si>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</si>
  <si>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</si>
  <si>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</si>
  <si>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</si>
  <si>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</si>
  <si>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</si>
  <si>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</si>
  <si>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</si>
  <si>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</si>
  <si>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</si>
  <si>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</si>
  <si>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</si>
  <si>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</si>
  <si>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</si>
  <si>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</si>
  <si>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</si>
  <si>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</si>
  <si>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</si>
  <si>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</si>
  <si>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</si>
  <si>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</si>
  <si>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</si>
  <si>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</si>
  <si>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</si>
  <si>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</si>
  <si>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</si>
  <si>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</si>
  <si>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</si>
  <si>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</si>
  <si>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</si>
  <si>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</si>
  <si>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</si>
  <si>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</si>
  <si>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</si>
  <si>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</si>
  <si>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</si>
  <si>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</si>
  <si>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</si>
  <si>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</si>
  <si>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</si>
  <si>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</si>
  <si>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</si>
  <si>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</si>
  <si>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</si>
  <si>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</si>
  <si>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</si>
  <si>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</si>
  <si>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</si>
  <si>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</si>
  <si>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</si>
  <si>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</si>
  <si>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</si>
  <si>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</si>
  <si>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</si>
  <si>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</si>
  <si>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</si>
  <si>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</si>
  <si>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</si>
  <si>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</si>
  <si>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</si>
  <si>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</si>
  <si>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</si>
  <si>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</si>
  <si>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</si>
  <si>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</si>
  <si>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</si>
  <si>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</si>
  <si>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</si>
  <si>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</si>
  <si>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</si>
  <si>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</si>
  <si>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</si>
  <si>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</si>
  <si>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</si>
  <si>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</si>
  <si>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</si>
  <si>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</si>
  <si>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</si>
  <si>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</si>
  <si>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</si>
  <si>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</si>
  <si>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</si>
  <si>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</si>
  <si>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</si>
  <si>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</si>
  <si>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</si>
  <si>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</si>
  <si>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</si>
  <si>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</si>
  <si>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</si>
  <si>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</si>
  <si>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</si>
  <si>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</si>
  <si>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</si>
  <si>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</si>
  <si>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</si>
  <si>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</si>
  <si>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</si>
  <si>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</si>
  <si>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</si>
  <si>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</si>
  <si>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</si>
  <si>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</si>
  <si>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</si>
  <si>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</si>
  <si>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</si>
  <si>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</si>
  <si>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</si>
  <si>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</si>
  <si>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</si>
  <si>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</si>
  <si>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</si>
  <si>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</si>
  <si>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</si>
  <si>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</si>
  <si>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</si>
  <si>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</si>
  <si>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</si>
  <si>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</si>
  <si>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</si>
  <si>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</si>
  <si>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</si>
  <si>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</si>
  <si>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</si>
  <si>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</si>
  <si>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</si>
  <si>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</si>
  <si>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</si>
  <si>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</si>
  <si>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</si>
  <si>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</si>
  <si>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</si>
  <si>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</si>
  <si>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</si>
  <si>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</si>
  <si>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</si>
  <si>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</si>
  <si>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</si>
  <si>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</si>
  <si>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</si>
  <si>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</si>
  <si>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</si>
  <si>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</si>
  <si>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</si>
  <si>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</si>
  <si>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</si>
  <si>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</si>
  <si>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</si>
  <si>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</si>
  <si>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</si>
  <si>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</si>
  <si>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</si>
  <si>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</si>
  <si>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</si>
  <si>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</si>
  <si>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</si>
  <si>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</si>
  <si>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</si>
  <si>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</si>
  <si>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</si>
  <si>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</si>
  <si>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</si>
  <si>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</si>
  <si>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</si>
  <si>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</si>
  <si>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</si>
  <si>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</si>
  <si>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</si>
  <si>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</si>
  <si>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</si>
  <si>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</si>
  <si>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</si>
  <si>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</si>
  <si>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</si>
  <si>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</si>
  <si>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</si>
  <si>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</si>
  <si>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</si>
  <si>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</si>
  <si>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</si>
  <si>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</si>
  <si>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</si>
  <si>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</si>
  <si>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</si>
  <si>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</si>
  <si>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</si>
  <si>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</si>
  <si>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</si>
  <si>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</si>
  <si>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</si>
  <si>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</si>
  <si>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</si>
  <si>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</si>
  <si>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</si>
  <si>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</si>
  <si>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</si>
  <si>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</si>
  <si>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</si>
  <si>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</si>
  <si>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</si>
  <si>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</si>
  <si>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</si>
  <si>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</si>
  <si>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</si>
  <si>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</si>
  <si>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</si>
  <si>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</si>
  <si>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</si>
  <si>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</si>
  <si>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</si>
  <si>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</si>
  <si>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</si>
  <si>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</si>
  <si>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</si>
  <si>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</si>
  <si>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</si>
  <si>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</si>
  <si>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</si>
  <si>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</si>
  <si>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</si>
  <si>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</si>
  <si>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</si>
  <si>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</si>
  <si>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</si>
  <si>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</si>
  <si>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</si>
  <si>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</si>
  <si>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</si>
  <si>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</si>
  <si>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</si>
  <si>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</si>
  <si>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</si>
  <si>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</si>
  <si>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</si>
  <si>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</si>
  <si>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</si>
  <si>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</si>
  <si>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</si>
  <si>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</si>
  <si>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</si>
  <si>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</si>
  <si>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</si>
  <si>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</si>
  <si>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</si>
  <si>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</si>
  <si>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</si>
  <si>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</si>
  <si>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</si>
  <si>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</si>
  <si>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</si>
  <si>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</si>
  <si>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</si>
  <si>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</si>
  <si>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</si>
  <si>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</si>
  <si>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</si>
  <si>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</si>
  <si>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</si>
  <si>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</si>
  <si>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</si>
  <si>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</si>
  <si>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</si>
  <si>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</si>
  <si>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</si>
  <si>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</si>
  <si>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</si>
  <si>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</si>
  <si>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</si>
  <si>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</si>
  <si>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</si>
  <si>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</si>
  <si>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</si>
  <si>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</si>
  <si>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</si>
  <si>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</si>
  <si>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</si>
  <si>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</si>
  <si>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</si>
  <si>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</si>
  <si>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</si>
  <si>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</si>
  <si>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</si>
  <si>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</si>
  <si>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</si>
  <si>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</si>
  <si>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</si>
  <si>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</si>
  <si>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</si>
  <si>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</si>
  <si>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</si>
  <si>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</si>
  <si>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</si>
  <si>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</si>
  <si>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</si>
  <si>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</si>
  <si>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</si>
  <si>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</si>
  <si>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</si>
  <si>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</si>
  <si>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</si>
  <si>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</si>
  <si>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</si>
  <si>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</si>
  <si>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</si>
  <si>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</si>
  <si>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</si>
  <si>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</si>
  <si>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</si>
  <si>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</si>
  <si>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</si>
  <si>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</si>
  <si>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</si>
  <si>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</si>
  <si>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</si>
  <si>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</si>
  <si>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</si>
  <si>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</si>
  <si>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</si>
  <si>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</si>
  <si>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</si>
  <si>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</si>
  <si>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</si>
  <si>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</si>
  <si>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</si>
  <si>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</si>
  <si>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</si>
  <si>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</si>
  <si>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</si>
  <si>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</si>
  <si>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</si>
  <si>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</si>
  <si>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</si>
  <si>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</si>
  <si>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</si>
  <si>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</si>
  <si>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</si>
  <si>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</si>
  <si>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</si>
  <si>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</si>
  <si>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</si>
  <si>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</si>
  <si>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</si>
  <si>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</si>
  <si>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</si>
  <si>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</si>
  <si>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</si>
  <si>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</si>
  <si>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</si>
  <si>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</si>
  <si>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</si>
  <si>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</si>
  <si>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</si>
  <si>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</si>
  <si>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</si>
  <si>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</si>
  <si>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</si>
  <si>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</si>
  <si>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</si>
  <si>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</si>
  <si>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</si>
  <si>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</si>
  <si>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</si>
  <si>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</si>
  <si>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</si>
  <si>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</si>
  <si>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</si>
  <si>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</si>
  <si>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</si>
  <si>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</si>
  <si>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</si>
  <si>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</si>
  <si>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</si>
  <si>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</si>
  <si>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</si>
  <si>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</si>
  <si>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</si>
  <si>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</si>
  <si>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</si>
  <si>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</si>
  <si>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</si>
  <si>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</si>
  <si>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</si>
  <si>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</si>
  <si>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</si>
  <si>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</si>
  <si>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</si>
  <si>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</si>
  <si>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</si>
  <si>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</si>
  <si>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</si>
  <si>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</si>
  <si>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</si>
  <si>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</si>
  <si>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</si>
  <si>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</si>
  <si>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</si>
  <si>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</si>
  <si>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</si>
  <si>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</si>
  <si>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</si>
  <si>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</si>
  <si>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</si>
  <si>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</si>
  <si>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</si>
  <si>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</si>
  <si>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</si>
  <si>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</si>
  <si>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</si>
  <si>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</si>
  <si>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</si>
  <si>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</si>
  <si>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</si>
  <si>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</si>
  <si>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</si>
  <si>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</si>
  <si>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</si>
  <si>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</si>
  <si>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</si>
  <si>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</si>
  <si>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</si>
  <si>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</si>
  <si>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</si>
  <si>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</si>
  <si>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</si>
  <si>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</si>
  <si>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</si>
  <si>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</si>
  <si>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</si>
  <si>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</si>
  <si>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</si>
  <si>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</si>
  <si>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</si>
  <si>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</si>
  <si>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</si>
  <si>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</si>
  <si>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</si>
  <si>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</si>
  <si>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</si>
  <si>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</si>
  <si>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</si>
  <si>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</si>
  <si>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</si>
  <si>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</si>
  <si>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</si>
  <si>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</si>
  <si>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</si>
  <si>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</si>
  <si>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</si>
  <si>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</si>
  <si>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</si>
  <si>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</si>
  <si>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</si>
  <si>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</si>
  <si>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</si>
  <si>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</si>
  <si>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</si>
  <si>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</si>
  <si>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</si>
  <si>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</si>
  <si>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</si>
  <si>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</si>
  <si>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</si>
  <si>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</si>
  <si>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</si>
  <si>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</si>
  <si>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</si>
  <si>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</si>
  <si>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</si>
  <si>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</si>
  <si>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</si>
  <si>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</si>
  <si>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</si>
  <si>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</si>
  <si>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</si>
  <si>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</si>
  <si>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</si>
  <si>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</si>
  <si>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</si>
  <si>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</si>
  <si>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</si>
  <si>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</si>
  <si>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</si>
  <si>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</si>
  <si>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</si>
  <si>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</si>
  <si>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</si>
  <si>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</si>
  <si>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</si>
  <si>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</si>
  <si>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</si>
  <si>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</si>
  <si>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</si>
  <si>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</si>
  <si>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</si>
  <si>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</si>
  <si>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</si>
  <si>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</si>
  <si>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</si>
  <si>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</si>
  <si>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</si>
  <si>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</si>
  <si>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</si>
  <si>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</si>
  <si>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</si>
  <si>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</si>
  <si>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</si>
  <si>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</si>
  <si>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</si>
  <si>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</si>
  <si>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</si>
  <si>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</si>
  <si>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</si>
  <si>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</si>
  <si>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</si>
  <si>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</si>
  <si>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</si>
  <si>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</si>
  <si>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</si>
  <si>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</si>
  <si>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</si>
  <si>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</si>
  <si>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</si>
  <si>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</si>
  <si>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</si>
  <si>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</si>
  <si>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</si>
  <si>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</si>
  <si>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</si>
  <si>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</si>
  <si>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</si>
  <si>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</si>
  <si>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</si>
  <si>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</si>
  <si>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</si>
  <si>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</si>
  <si>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</si>
  <si>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</si>
  <si>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</si>
  <si>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</si>
  <si>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</si>
  <si>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</si>
  <si>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</si>
  <si>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</si>
  <si>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</si>
  <si>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</si>
  <si>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</si>
  <si>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</si>
  <si>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</si>
  <si>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</si>
  <si>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</si>
  <si>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</si>
  <si>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</si>
  <si>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</si>
  <si>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</si>
  <si>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</si>
  <si>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</si>
  <si>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</si>
  <si>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</si>
  <si>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</si>
  <si>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</si>
  <si>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</si>
  <si>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</si>
  <si>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</si>
  <si>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</si>
  <si>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</si>
  <si>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</si>
  <si>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</si>
  <si>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</si>
  <si>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</si>
  <si>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</si>
  <si>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</si>
  <si>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</si>
  <si>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</si>
  <si>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</si>
  <si>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</si>
  <si>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</si>
  <si>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</si>
  <si>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</si>
  <si>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</si>
  <si>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</si>
  <si>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</si>
  <si>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</si>
  <si>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</si>
  <si>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</si>
  <si>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</si>
  <si>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</si>
  <si>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</si>
  <si>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</si>
  <si>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</si>
  <si>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</si>
  <si>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</si>
  <si>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</si>
  <si>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</si>
  <si>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</si>
  <si>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</si>
  <si>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</si>
  <si>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</si>
  <si>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</si>
  <si>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</si>
  <si>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</si>
  <si>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</si>
  <si>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</si>
  <si>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</si>
  <si>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</si>
  <si>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</si>
  <si>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</si>
  <si>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</si>
  <si>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</si>
  <si>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</si>
  <si>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</si>
  <si>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</si>
  <si>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</si>
  <si>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</si>
  <si>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</si>
  <si>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</si>
  <si>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</si>
  <si>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</si>
  <si>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</si>
  <si>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</si>
  <si>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</si>
  <si>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</si>
  <si>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</si>
  <si>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</si>
  <si>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</si>
  <si>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</si>
  <si>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</si>
  <si>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</si>
  <si>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</si>
  <si>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</si>
  <si>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</si>
  <si>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</si>
  <si>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</si>
  <si>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</si>
  <si>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</si>
  <si>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</si>
  <si>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</si>
  <si>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</si>
  <si>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</si>
  <si>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</si>
  <si>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</si>
  <si>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</si>
  <si>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</si>
  <si>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</si>
  <si>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</si>
  <si>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</si>
  <si>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</si>
  <si>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</si>
  <si>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</si>
  <si>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</si>
  <si>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</si>
  <si>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</si>
  <si>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</si>
  <si>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</si>
  <si>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</si>
  <si>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</si>
  <si>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</si>
  <si>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</si>
  <si>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</si>
  <si>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</si>
  <si>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</si>
  <si>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</si>
  <si>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</si>
  <si>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</si>
  <si>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</si>
  <si>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</si>
  <si>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</si>
  <si>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</si>
  <si>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</si>
  <si>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</si>
  <si>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</si>
  <si>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</si>
  <si>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</si>
  <si>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</si>
  <si>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</si>
  <si>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</si>
  <si>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</si>
  <si>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</si>
  <si>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</si>
  <si>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</si>
  <si>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</si>
  <si>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</si>
  <si>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</si>
  <si>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</si>
  <si>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</si>
  <si>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</si>
  <si>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</si>
  <si>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</si>
  <si>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</si>
  <si>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</si>
  <si>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</si>
  <si>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</si>
  <si>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</si>
  <si>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</si>
  <si>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</si>
  <si>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</si>
  <si>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</si>
  <si>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</si>
  <si>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</si>
  <si>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</si>
  <si>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</si>
  <si>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</si>
  <si>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</si>
  <si>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</si>
  <si>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</si>
  <si>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</si>
  <si>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</si>
  <si>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</si>
  <si>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</si>
  <si>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</si>
  <si>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</si>
  <si>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</si>
  <si>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</si>
  <si>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</si>
  <si>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</si>
  <si>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</si>
  <si>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</si>
  <si>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</si>
  <si>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</si>
  <si>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</si>
  <si>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</si>
  <si>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</si>
  <si>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</si>
  <si>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</si>
  <si>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</si>
  <si>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</si>
  <si>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</si>
  <si>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</si>
  <si>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</si>
  <si>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</si>
  <si>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</si>
  <si>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</si>
  <si>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</si>
  <si>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</si>
  <si>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</si>
  <si>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</si>
  <si>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</si>
  <si>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</si>
  <si>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</si>
  <si>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</si>
  <si>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</si>
  <si>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</si>
  <si>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</si>
  <si>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</si>
  <si>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</si>
  <si>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</si>
  <si>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</si>
  <si>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</si>
  <si>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</si>
  <si>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</si>
  <si>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</si>
  <si>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</si>
  <si>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</si>
  <si>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</si>
  <si>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</si>
  <si>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</si>
  <si>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</si>
  <si>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</si>
  <si>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</si>
  <si>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</si>
  <si>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</si>
  <si>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</si>
  <si>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</si>
  <si>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</si>
  <si>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</si>
  <si>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</si>
  <si>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</si>
  <si>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</si>
  <si>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</si>
  <si>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</si>
  <si>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</si>
  <si>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</si>
  <si>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</si>
  <si>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</si>
  <si>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</si>
  <si>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</si>
  <si>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</si>
  <si>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</si>
  <si>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</si>
  <si>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</si>
  <si>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</si>
  <si>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</si>
  <si>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</si>
  <si>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</si>
  <si>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</si>
  <si>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</si>
  <si>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</si>
  <si>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</si>
  <si>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</si>
  <si>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</si>
  <si>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</si>
  <si>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</si>
  <si>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</si>
  <si>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</si>
  <si>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</si>
  <si>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</si>
  <si>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</si>
  <si>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</si>
  <si>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</si>
  <si>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</si>
  <si>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</si>
  <si>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</si>
  <si>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</si>
  <si>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</si>
  <si>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</si>
  <si>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</si>
  <si>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</si>
  <si>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</si>
  <si>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</si>
  <si>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</si>
  <si>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</si>
  <si>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</si>
  <si>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</si>
  <si>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</si>
  <si>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</si>
  <si>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</si>
  <si>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</si>
  <si>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</si>
  <si>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</si>
  <si>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</si>
  <si>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</si>
  <si>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</si>
  <si>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</si>
  <si>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</si>
  <si>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</si>
  <si>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</si>
  <si>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</si>
  <si>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</si>
  <si>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</si>
  <si>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</si>
  <si>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</si>
  <si>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</si>
  <si>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</si>
  <si>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</si>
  <si>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</si>
  <si>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</si>
  <si>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</si>
  <si>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</si>
  <si>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</si>
  <si>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</si>
  <si>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</si>
  <si>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</si>
  <si>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</si>
  <si>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</si>
  <si>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</si>
  <si>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</si>
  <si>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</si>
  <si>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</si>
  <si>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</si>
  <si>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</si>
  <si>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</si>
  <si>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</si>
  <si>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</si>
  <si>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</si>
  <si>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</si>
  <si>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</si>
  <si>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</si>
  <si>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</si>
  <si>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</si>
  <si>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</si>
  <si>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</si>
  <si>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</si>
  <si>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</si>
  <si>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</si>
  <si>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</si>
  <si>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</si>
  <si>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</si>
  <si>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</si>
  <si>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</si>
  <si>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</si>
  <si>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</si>
  <si>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</si>
  <si>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</si>
  <si>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</si>
  <si>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</si>
  <si>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</si>
  <si>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</si>
  <si>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</si>
  <si>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</si>
  <si>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</si>
  <si>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</si>
  <si>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</si>
  <si>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</si>
  <si>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</si>
  <si>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</si>
  <si>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</si>
  <si>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</si>
  <si>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</si>
  <si>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</si>
  <si>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</si>
  <si>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</si>
  <si>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</si>
  <si>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</si>
  <si>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</si>
  <si>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</si>
  <si>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</si>
  <si>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</si>
  <si>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</si>
  <si>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</si>
  <si>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</si>
  <si>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</si>
  <si>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</si>
  <si>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</si>
  <si>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</si>
  <si>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</si>
  <si>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</si>
  <si>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</si>
  <si>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</si>
  <si>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</si>
  <si>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</si>
  <si>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</si>
  <si>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</si>
  <si>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</si>
  <si>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</si>
  <si>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</si>
  <si>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</si>
  <si>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</si>
  <si>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</si>
  <si>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</si>
  <si>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</si>
  <si>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</si>
  <si>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</si>
  <si>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</si>
  <si>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</si>
  <si>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</si>
  <si>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</si>
  <si>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</si>
  <si>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</si>
  <si>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</si>
  <si>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</si>
  <si>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</si>
  <si>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</si>
  <si>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</si>
  <si>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</si>
  <si>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</si>
  <si>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</si>
  <si>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</si>
  <si>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</si>
  <si>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</si>
  <si>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</si>
  <si>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</si>
  <si>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</si>
  <si>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</si>
  <si>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</si>
  <si>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</si>
  <si>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</si>
  <si>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</si>
  <si>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</si>
  <si>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</si>
  <si>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</si>
  <si>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</si>
  <si>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</si>
  <si>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</si>
  <si>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</si>
  <si>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</si>
  <si>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</si>
  <si>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</si>
  <si>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</si>
  <si>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</si>
  <si>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</si>
  <si>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</si>
  <si>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</si>
  <si>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</si>
  <si>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</si>
  <si>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</si>
  <si>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</si>
  <si>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</si>
  <si>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</si>
  <si>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</si>
  <si>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</si>
  <si>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</si>
  <si>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</si>
  <si>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</si>
  <si>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</si>
  <si>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</si>
  <si>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</si>
  <si>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</si>
  <si>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</si>
  <si>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</si>
  <si>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</si>
  <si>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</si>
  <si>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</si>
  <si>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</si>
  <si>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</si>
  <si>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</si>
  <si>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</si>
  <si>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</si>
  <si>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</si>
  <si>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</si>
  <si>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</si>
  <si>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</si>
  <si>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</si>
  <si>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</si>
  <si>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</si>
  <si>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</si>
  <si>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</si>
  <si>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</si>
  <si>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</si>
  <si>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</si>
  <si>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</si>
  <si>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</si>
  <si>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</si>
  <si>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</si>
  <si>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</si>
  <si>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</si>
  <si>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</si>
  <si>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</si>
  <si>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</si>
  <si>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</si>
  <si>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</si>
  <si>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</si>
  <si>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</si>
  <si>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</si>
  <si>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</si>
  <si>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</si>
  <si>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</si>
  <si>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</si>
  <si>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</si>
  <si>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</si>
  <si>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</si>
  <si>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</si>
  <si>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</si>
  <si>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</si>
  <si>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</si>
  <si>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</si>
  <si>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</si>
  <si>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</si>
  <si>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</si>
  <si>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</si>
  <si>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</si>
  <si>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</si>
  <si>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</si>
  <si>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</si>
  <si>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</si>
  <si>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</si>
  <si>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</si>
  <si>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</si>
  <si>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</si>
  <si>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</si>
  <si>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</si>
  <si>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</si>
  <si>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</si>
  <si>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</si>
  <si>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</si>
  <si>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</si>
  <si>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</si>
  <si>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</si>
  <si>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</si>
  <si>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</si>
  <si>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</si>
  <si>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</si>
  <si>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</si>
  <si>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</si>
  <si>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</si>
  <si>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</si>
  <si>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</si>
  <si>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</si>
  <si>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</si>
  <si>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</si>
  <si>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</si>
  <si>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</si>
  <si>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</si>
  <si>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</si>
  <si>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</si>
  <si>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</si>
  <si>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</si>
  <si>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</si>
  <si>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</si>
  <si>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</si>
  <si>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</si>
  <si>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</si>
  <si>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</si>
  <si>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</si>
  <si>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</si>
  <si>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</si>
  <si>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</si>
  <si>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</si>
  <si>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</si>
  <si>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</si>
  <si>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</si>
  <si>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</si>
  <si>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</si>
  <si>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</si>
  <si>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</si>
  <si>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</si>
  <si>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</si>
  <si>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</si>
  <si>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</si>
  <si>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</si>
  <si>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</si>
  <si>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</si>
  <si>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</si>
  <si>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</si>
  <si>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</si>
  <si>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</si>
  <si>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</si>
  <si>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</si>
  <si>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</si>
  <si>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</si>
  <si>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</si>
  <si>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</si>
  <si>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</si>
  <si>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</si>
  <si>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</si>
  <si>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</si>
  <si>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</si>
  <si>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</si>
  <si>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</si>
  <si>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</si>
  <si>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</si>
  <si>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</si>
  <si>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</si>
  <si>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</si>
  <si>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</si>
  <si>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</si>
  <si>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</si>
  <si>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</si>
  <si>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</si>
  <si>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</si>
  <si>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</si>
  <si>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</si>
  <si>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</si>
  <si>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</si>
  <si>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</si>
  <si>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</si>
  <si>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</si>
  <si>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</si>
  <si>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</si>
  <si>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</si>
  <si>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</si>
  <si>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</si>
  <si>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</si>
  <si>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</si>
  <si>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</si>
  <si>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</si>
  <si>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</si>
  <si>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</si>
  <si>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</si>
  <si>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</si>
  <si>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</si>
  <si>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</si>
  <si>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</si>
  <si>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</si>
  <si>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</si>
  <si>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</si>
  <si>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</si>
  <si>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</si>
  <si>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</si>
  <si>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</si>
  <si>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</si>
  <si>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</si>
  <si>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</si>
  <si>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</si>
  <si>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</si>
  <si>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</si>
  <si>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</si>
  <si>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</si>
  <si>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</si>
  <si>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</si>
  <si>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</si>
  <si>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</si>
  <si>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</si>
  <si>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</si>
  <si>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</si>
  <si>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</si>
  <si>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</si>
  <si>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</si>
  <si>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</si>
  <si>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</si>
  <si>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</si>
  <si>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</si>
  <si>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</si>
  <si>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</si>
  <si>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</si>
  <si>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</si>
  <si>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</si>
  <si>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</si>
  <si>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</si>
  <si>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</si>
  <si>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</si>
  <si>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</si>
  <si>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</si>
  <si>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</si>
  <si>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</si>
  <si>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</si>
  <si>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</si>
  <si>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</si>
  <si>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</si>
  <si>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</si>
  <si>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</si>
  <si>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</si>
  <si>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</si>
  <si>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</si>
  <si>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</si>
  <si>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</si>
  <si>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</si>
  <si>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</si>
  <si>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</si>
  <si>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</si>
  <si>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</si>
  <si>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</si>
  <si>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</si>
  <si>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</si>
  <si>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</si>
  <si>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</si>
  <si>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</si>
  <si>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</si>
  <si>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</si>
  <si>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</si>
  <si>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</si>
  <si>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</si>
  <si>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</si>
  <si>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</si>
  <si>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</si>
  <si>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</si>
  <si>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</si>
  <si>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</si>
  <si>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</si>
  <si>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</si>
  <si>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</si>
  <si>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</si>
  <si>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</si>
  <si>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</si>
  <si>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</si>
  <si>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</si>
  <si>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</si>
  <si>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</si>
  <si>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</si>
  <si>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</si>
  <si>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</si>
  <si>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</si>
  <si>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</si>
  <si>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</si>
  <si>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</si>
  <si>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</si>
  <si>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</si>
  <si>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</si>
  <si>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</si>
  <si>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</si>
  <si>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</si>
  <si>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</si>
  <si>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</si>
  <si>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</si>
  <si>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</si>
  <si>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</si>
  <si>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</si>
  <si>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</si>
  <si>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</si>
  <si>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</si>
  <si>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</si>
  <si>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</si>
  <si>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</si>
  <si>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</si>
  <si>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</si>
  <si>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</si>
  <si>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</si>
  <si>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</si>
  <si>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</si>
  <si>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</si>
  <si>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</si>
  <si>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</si>
  <si>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</si>
  <si>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</si>
  <si>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</si>
  <si>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</si>
  <si>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</si>
  <si>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</si>
  <si>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</si>
  <si>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</si>
  <si>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</si>
  <si>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</si>
  <si>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</si>
  <si>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</si>
  <si>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</si>
  <si>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</si>
  <si>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</si>
  <si>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</si>
  <si>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</si>
  <si>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</si>
  <si>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</si>
  <si>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</si>
  <si>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</si>
  <si>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</si>
  <si>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</si>
  <si>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</si>
  <si>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</si>
  <si>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</si>
  <si>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</si>
  <si>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</si>
  <si>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</si>
  <si>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</si>
  <si>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</si>
  <si>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</si>
  <si>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</si>
  <si>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</si>
  <si>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</si>
  <si>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</si>
  <si>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</si>
  <si>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</si>
  <si>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</si>
  <si>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</si>
  <si>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</si>
  <si>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</si>
  <si>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</si>
  <si>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</si>
  <si>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</si>
  <si>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</si>
  <si>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</si>
  <si>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</si>
  <si>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</si>
  <si>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</si>
  <si>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</si>
  <si>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</si>
  <si>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</si>
  <si>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</si>
  <si>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</si>
  <si>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</si>
  <si>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</si>
  <si>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</si>
  <si>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</si>
  <si>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</si>
  <si>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</si>
  <si>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</si>
  <si>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</si>
  <si>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</si>
  <si>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</si>
  <si>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</si>
  <si>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</si>
  <si>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</si>
  <si>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</si>
  <si>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</si>
  <si>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</si>
  <si>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</si>
  <si>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</si>
  <si>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</si>
  <si>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</si>
  <si>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</si>
  <si>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</si>
  <si>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</si>
  <si>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</si>
  <si>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</si>
  <si>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</si>
  <si>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</si>
  <si>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</si>
  <si>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</si>
  <si>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</si>
  <si>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</si>
  <si>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</si>
  <si>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</si>
  <si>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</si>
  <si>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</si>
  <si>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</si>
  <si>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</si>
  <si>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</si>
  <si>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</si>
  <si>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</si>
  <si>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</si>
  <si>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</si>
  <si>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</si>
  <si>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</si>
  <si>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</si>
  <si>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</si>
  <si>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</si>
  <si>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</si>
  <si>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</si>
  <si>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</si>
  <si>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</si>
  <si>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</si>
  <si>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</si>
  <si>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</si>
  <si>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</si>
  <si>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</si>
  <si>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</si>
  <si>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</si>
  <si>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</si>
  <si>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</si>
  <si>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</si>
  <si>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</si>
  <si>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</si>
  <si>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</si>
  <si>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</si>
  <si>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</si>
  <si>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</si>
  <si>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</si>
  <si>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</si>
  <si>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</si>
  <si>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</si>
  <si>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</si>
  <si>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</si>
  <si>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</si>
  <si>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</si>
  <si>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</si>
  <si>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</si>
  <si>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</si>
  <si>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</si>
  <si>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</si>
  <si>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</si>
  <si>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</si>
  <si>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</si>
  <si>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</si>
  <si>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</si>
  <si>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</si>
  <si>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</si>
  <si>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</si>
  <si>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</si>
  <si>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</si>
  <si>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</si>
  <si>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</si>
  <si>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</si>
  <si>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</si>
  <si>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</si>
  <si>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</si>
  <si>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</si>
  <si>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</si>
  <si>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</si>
  <si>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</si>
  <si>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</si>
  <si>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</si>
  <si>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</si>
  <si>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</si>
  <si>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</si>
  <si>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</si>
  <si>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</si>
  <si>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</si>
  <si>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</si>
  <si>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</si>
  <si>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</si>
  <si>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</si>
  <si>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</si>
  <si>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</si>
  <si>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</si>
  <si>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</si>
  <si>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</si>
  <si>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</si>
  <si>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</si>
  <si>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</si>
  <si>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</si>
  <si>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</si>
  <si>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</si>
  <si>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</si>
  <si>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</si>
  <si>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</si>
  <si>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</si>
  <si>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</si>
  <si>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</si>
  <si>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</si>
  <si>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</si>
  <si>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</si>
  <si>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</si>
  <si>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</si>
  <si>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</si>
  <si>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</si>
  <si>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</si>
  <si>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</si>
  <si>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</si>
  <si>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</si>
  <si>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</si>
  <si>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</si>
  <si>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</si>
  <si>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</si>
  <si>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</si>
  <si>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</si>
  <si>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</si>
  <si>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</si>
  <si>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</si>
  <si>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</si>
  <si>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</si>
  <si>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</si>
  <si>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</si>
  <si>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</si>
  <si>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</si>
  <si>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</si>
  <si>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</si>
  <si>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</si>
  <si>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</si>
  <si>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</si>
  <si>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</si>
  <si>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</si>
  <si>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</si>
  <si>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</si>
  <si>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</si>
  <si>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</si>
  <si>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</si>
  <si>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</si>
  <si>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</si>
  <si>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</si>
  <si>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</si>
  <si>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</si>
  <si>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</si>
  <si>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</si>
  <si>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</si>
  <si>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</si>
  <si>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</si>
  <si>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</si>
  <si>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</si>
  <si>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</si>
  <si>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</si>
  <si>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</si>
  <si>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</si>
  <si>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</si>
  <si>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</si>
  <si>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</si>
  <si>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</si>
  <si>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</si>
  <si>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</si>
  <si>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</si>
  <si>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</si>
  <si>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</si>
  <si>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</si>
  <si>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</si>
  <si>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</si>
  <si>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</si>
  <si>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</si>
  <si>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</si>
  <si>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</si>
  <si>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</si>
  <si>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</si>
  <si>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</si>
  <si>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</si>
  <si>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</si>
  <si>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</si>
  <si>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</si>
  <si>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</si>
  <si>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</si>
  <si>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</si>
  <si>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</si>
  <si>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</si>
  <si>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</si>
  <si>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</si>
  <si>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</si>
  <si>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</si>
  <si>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</si>
  <si>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</si>
  <si>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</si>
  <si>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</si>
  <si>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</si>
  <si>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</si>
  <si>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</si>
  <si>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</si>
  <si>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</si>
  <si>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</si>
  <si>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</si>
  <si>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</si>
  <si>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</si>
  <si>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</si>
  <si>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</si>
  <si>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</si>
  <si>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</si>
  <si>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</si>
  <si>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</si>
  <si>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</si>
  <si>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</si>
  <si>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</si>
  <si>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</si>
  <si>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</si>
  <si>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</si>
  <si>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</si>
  <si>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</si>
  <si>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</si>
  <si>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</si>
  <si>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</si>
  <si>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</si>
  <si>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</si>
  <si>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</si>
  <si>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</si>
  <si>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</si>
  <si>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</si>
  <si>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</si>
  <si>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</si>
  <si>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</si>
  <si>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</si>
  <si>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</si>
  <si>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</si>
  <si>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</si>
  <si>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</si>
  <si>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</si>
  <si>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</si>
  <si>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</si>
  <si>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</si>
  <si>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</si>
  <si>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</si>
  <si>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</si>
  <si>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</si>
  <si>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</si>
  <si>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</si>
  <si>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</si>
  <si>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</si>
  <si>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</si>
  <si>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</si>
  <si>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</si>
  <si>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</si>
  <si>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</si>
  <si>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</si>
  <si>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</si>
  <si>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</si>
  <si>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</si>
  <si>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</si>
  <si>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</si>
  <si>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</si>
  <si>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</si>
  <si>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</si>
  <si>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</si>
  <si>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</si>
  <si>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</si>
  <si>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</si>
  <si>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</si>
  <si>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</si>
  <si>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</si>
  <si>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</si>
  <si>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</si>
  <si>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</si>
  <si>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</si>
  <si>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</si>
  <si>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</si>
  <si>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</si>
  <si>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</si>
  <si>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</si>
  <si>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</si>
  <si>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</si>
  <si>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</si>
  <si>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</si>
  <si>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</si>
  <si>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</si>
  <si>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</si>
  <si>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</si>
  <si>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</si>
  <si>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</si>
  <si>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</si>
  <si>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</si>
  <si>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</si>
  <si>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</si>
  <si>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</si>
  <si>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</si>
  <si>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</si>
  <si>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</si>
  <si>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</si>
  <si>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</si>
  <si>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</si>
  <si>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</si>
  <si>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</si>
  <si>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</si>
  <si>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</si>
  <si>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</si>
  <si>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</si>
  <si>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</si>
  <si>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</si>
  <si>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</si>
  <si>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</si>
  <si>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</si>
  <si>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</si>
  <si>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</si>
  <si>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</si>
  <si>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</si>
  <si>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</si>
  <si>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</si>
  <si>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</si>
  <si>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</si>
  <si>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</si>
  <si>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</si>
  <si>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</si>
  <si>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</si>
  <si>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</si>
  <si>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</si>
  <si>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</si>
  <si>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</si>
  <si>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</si>
  <si>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</si>
  <si>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</si>
  <si>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</si>
  <si>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</si>
  <si>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</si>
  <si>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</si>
  <si>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</si>
  <si>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</si>
  <si>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</si>
  <si>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</si>
  <si>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</si>
  <si>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</si>
  <si>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</si>
  <si>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</si>
  <si>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</si>
  <si>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</si>
  <si>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</si>
  <si>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</si>
  <si>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</si>
  <si>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</si>
  <si>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</si>
  <si>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</si>
  <si>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</si>
  <si>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</si>
  <si>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</si>
  <si>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</si>
  <si>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</si>
  <si>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</si>
  <si>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</si>
  <si>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</si>
  <si>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</si>
  <si>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</si>
  <si>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</si>
  <si>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</si>
  <si>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</si>
  <si>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</si>
  <si>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</si>
  <si>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</si>
  <si>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</si>
  <si>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</si>
  <si>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</si>
  <si>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</si>
  <si>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</si>
  <si>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</si>
  <si>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</si>
  <si>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</si>
  <si>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</si>
  <si>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</si>
  <si>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</si>
  <si>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</si>
  <si>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</si>
  <si>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</si>
  <si>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</si>
  <si>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</si>
  <si>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</si>
  <si>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</si>
  <si>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</si>
  <si>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</si>
  <si>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</si>
  <si>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</si>
  <si>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</si>
  <si>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</si>
  <si>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</si>
  <si>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</si>
  <si>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</si>
  <si>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</si>
  <si>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</si>
  <si>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</si>
  <si>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</si>
  <si>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</si>
  <si>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</si>
  <si>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</si>
  <si>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</si>
  <si>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</si>
  <si>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</si>
  <si>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</si>
  <si>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</si>
  <si>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</si>
  <si>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</si>
  <si>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</si>
  <si>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</si>
  <si>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</si>
  <si>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</si>
  <si>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</si>
  <si>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</si>
  <si>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</si>
  <si>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</si>
  <si>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</si>
  <si>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</si>
  <si>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</si>
  <si>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</si>
  <si>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</si>
  <si>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</si>
  <si>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</si>
  <si>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</si>
  <si>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</si>
  <si>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</si>
  <si>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</si>
  <si>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</si>
  <si>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</si>
  <si>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</si>
  <si>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</si>
  <si>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</si>
  <si>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</si>
  <si>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</si>
  <si>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</si>
  <si>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</si>
  <si>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</si>
  <si>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</si>
  <si>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</si>
  <si>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</si>
  <si>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</si>
  <si>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</si>
  <si>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</si>
  <si>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</si>
  <si>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</si>
  <si>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</si>
  <si>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</si>
  <si>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</si>
  <si>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</si>
  <si>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</si>
  <si>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</si>
  <si>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</si>
  <si>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</si>
  <si>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</si>
  <si>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</si>
  <si>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</si>
  <si>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</si>
  <si>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</si>
  <si>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</si>
  <si>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</si>
  <si>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</si>
  <si>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</si>
  <si>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</si>
  <si>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</si>
  <si>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</si>
  <si>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</si>
  <si>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</si>
  <si>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</si>
  <si>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</si>
  <si>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</si>
  <si>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</si>
  <si>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</si>
  <si>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</si>
  <si>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</si>
  <si>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</si>
  <si>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</si>
  <si>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</si>
  <si>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</si>
  <si>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</si>
  <si>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</si>
  <si>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</si>
  <si>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</si>
  <si>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</si>
  <si>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</si>
  <si>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</si>
  <si>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</si>
  <si>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</si>
  <si>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</si>
  <si>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</si>
  <si>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</si>
  <si>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</si>
  <si>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</si>
  <si>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</si>
  <si>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</si>
  <si>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</si>
  <si>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</si>
  <si>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</si>
  <si>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</si>
  <si>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</si>
  <si>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</si>
  <si>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</si>
  <si>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</si>
  <si>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</si>
  <si>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</si>
  <si>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</si>
  <si>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</si>
  <si>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</si>
  <si>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</si>
  <si>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</si>
  <si>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</si>
  <si>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</si>
  <si>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</si>
  <si>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</si>
  <si>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</si>
  <si>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</si>
  <si>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</si>
  <si>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</si>
  <si>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</si>
  <si>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</si>
  <si>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</si>
  <si>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</si>
  <si>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</si>
  <si>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</si>
  <si>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</si>
  <si>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</si>
  <si>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</si>
  <si>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</si>
  <si>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</si>
  <si>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</si>
  <si>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</si>
  <si>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</si>
  <si>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</si>
  <si>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</si>
  <si>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</si>
  <si>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</si>
  <si>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</si>
  <si>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</si>
  <si>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</si>
  <si>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</si>
  <si>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</si>
  <si>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</si>
  <si>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</si>
  <si>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</si>
  <si>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</si>
  <si>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</si>
  <si>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</si>
  <si>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</si>
  <si>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</si>
  <si>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</si>
  <si>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</si>
  <si>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</si>
  <si>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</si>
  <si>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</si>
  <si>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</si>
  <si>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</si>
  <si>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</si>
  <si>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</si>
  <si>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</si>
  <si>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</si>
  <si>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</si>
  <si>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</si>
  <si>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</si>
  <si>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</si>
  <si>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</si>
  <si>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</si>
  <si>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</si>
  <si>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</si>
  <si>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</si>
  <si>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</si>
  <si>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</si>
  <si>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</si>
  <si>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</si>
  <si>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</si>
  <si>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</si>
  <si>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</si>
  <si>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</si>
  <si>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</si>
  <si>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</si>
  <si>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</si>
  <si>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</si>
  <si>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</si>
  <si>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</si>
  <si>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</si>
  <si>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</si>
  <si>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</si>
  <si>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</si>
  <si>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</si>
  <si>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</si>
  <si>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</si>
  <si>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</si>
  <si>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</si>
  <si>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</si>
  <si>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</si>
  <si>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</si>
  <si>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</si>
  <si>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</si>
  <si>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</si>
  <si>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</si>
  <si>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</si>
  <si>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</si>
  <si>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</si>
  <si>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</si>
  <si>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</si>
  <si>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</si>
  <si>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</si>
  <si>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</si>
  <si>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</si>
  <si>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</si>
  <si>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</si>
  <si>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</si>
  <si>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</si>
  <si>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</si>
  <si>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</si>
  <si>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</si>
  <si>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</si>
  <si>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</si>
  <si>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</si>
  <si>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</si>
  <si>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</si>
  <si>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</si>
  <si>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</si>
  <si>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</si>
  <si>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</si>
  <si>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</si>
  <si>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</si>
  <si>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</si>
  <si>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</si>
  <si>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</si>
  <si>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</si>
  <si>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</si>
  <si>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</si>
  <si>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</si>
  <si>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</si>
  <si>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</si>
  <si>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</si>
  <si>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</si>
  <si>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</si>
  <si>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</si>
  <si>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</si>
  <si>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</si>
  <si>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</si>
  <si>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</si>
  <si>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</si>
  <si>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</si>
  <si>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</si>
  <si>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</si>
  <si>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</si>
  <si>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</si>
  <si>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</si>
  <si>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</si>
  <si>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</si>
  <si>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</si>
  <si>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</si>
  <si>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</si>
  <si>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</si>
  <si>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</si>
  <si>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</si>
  <si>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</si>
  <si>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</si>
  <si>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</si>
  <si>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</si>
  <si>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</si>
  <si>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</si>
  <si>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</si>
  <si>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</si>
  <si>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</si>
  <si>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</si>
  <si>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</si>
  <si>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</si>
  <si>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</si>
  <si>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</si>
  <si>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</si>
  <si>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</si>
  <si>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</si>
  <si>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</si>
  <si>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</si>
  <si>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</si>
  <si>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</si>
  <si>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</si>
  <si>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</si>
  <si>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</si>
  <si>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</si>
  <si>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</si>
  <si>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</si>
  <si>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</si>
  <si>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</si>
  <si>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</si>
  <si>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</si>
  <si>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</si>
  <si>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</si>
  <si>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</si>
  <si>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</si>
  <si>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</si>
  <si>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</si>
  <si>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</si>
  <si>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</si>
  <si>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</si>
  <si>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</si>
  <si>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</si>
  <si>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</si>
  <si>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</si>
  <si>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</si>
  <si>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</si>
  <si>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</si>
  <si>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</si>
  <si>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</si>
  <si>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</si>
  <si>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</si>
  <si>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</si>
  <si>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</si>
  <si>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</si>
  <si>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</si>
  <si>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</si>
  <si>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</si>
  <si>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</si>
  <si>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</si>
  <si>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</si>
  <si>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</si>
  <si>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</si>
  <si>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</si>
  <si>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</si>
  <si>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</si>
  <si>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</si>
  <si>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</si>
  <si>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</si>
  <si>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</si>
  <si>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</si>
  <si>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</si>
  <si>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</si>
  <si>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</si>
  <si>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</si>
  <si>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</si>
  <si>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</si>
  <si>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</si>
  <si>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</si>
  <si>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</si>
  <si>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</si>
  <si>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</si>
  <si>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</si>
  <si>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</si>
  <si>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</si>
  <si>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</si>
  <si>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</si>
  <si>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</si>
  <si>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</si>
  <si>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</si>
  <si>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</si>
  <si>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</si>
  <si>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</si>
  <si>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</si>
  <si>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</si>
  <si>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</si>
  <si>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</si>
  <si>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</si>
  <si>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</si>
  <si>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</si>
  <si>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</si>
  <si>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</si>
  <si>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</si>
  <si>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</si>
  <si>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</si>
  <si>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</si>
  <si>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</si>
  <si>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</si>
  <si>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</si>
  <si>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</si>
  <si>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</si>
  <si>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</si>
  <si>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</si>
  <si>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</si>
  <si>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</si>
  <si>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</si>
  <si>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</si>
  <si>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</si>
  <si>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</si>
  <si>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</si>
  <si>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</si>
  <si>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</si>
  <si>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</si>
  <si>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</si>
  <si>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</si>
  <si>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</si>
  <si>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</si>
  <si>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</si>
  <si>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</si>
  <si>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</si>
  <si>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</si>
  <si>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</si>
  <si>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</si>
  <si>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</si>
  <si>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</si>
  <si>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</si>
  <si>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</si>
  <si>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</si>
  <si>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</si>
  <si>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</si>
  <si>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</si>
  <si>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</si>
  <si>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</si>
  <si>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</si>
  <si>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</si>
  <si>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</si>
  <si>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</si>
  <si>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</si>
  <si>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</si>
  <si>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</si>
  <si>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</si>
  <si>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</si>
  <si>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</si>
  <si>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</si>
  <si>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</si>
  <si>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</si>
  <si>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</si>
  <si>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</si>
  <si>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</si>
  <si>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</si>
  <si>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</si>
  <si>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</si>
  <si>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</si>
  <si>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</si>
  <si>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</si>
  <si>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</si>
  <si>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</si>
  <si>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</si>
  <si>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</si>
  <si>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</si>
  <si>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</si>
  <si>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</si>
  <si>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</si>
  <si>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</si>
  <si>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</si>
  <si>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</si>
  <si>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</si>
  <si>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</si>
  <si>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</si>
  <si>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</si>
  <si>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</si>
  <si>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</si>
  <si>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</si>
  <si>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</si>
  <si>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</si>
  <si>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</si>
  <si>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</si>
  <si>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</si>
  <si>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</si>
  <si>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</si>
  <si>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</si>
  <si>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</si>
  <si>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</si>
  <si>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</si>
  <si>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</si>
  <si>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</si>
  <si>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</si>
  <si>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</si>
  <si>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</si>
  <si>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</si>
  <si>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</si>
  <si>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</si>
  <si>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</si>
  <si>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</si>
  <si>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</si>
  <si>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</si>
  <si>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</si>
  <si>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</si>
  <si>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</si>
  <si>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</si>
  <si>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</si>
  <si>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</si>
  <si>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</si>
  <si>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</si>
  <si>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</si>
  <si>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</si>
  <si>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</si>
  <si>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</si>
  <si>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</si>
  <si>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</si>
  <si>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</si>
  <si>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</si>
  <si>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</si>
  <si>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</si>
  <si>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</si>
  <si>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</si>
  <si>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</si>
  <si>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</si>
  <si>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</si>
  <si>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</si>
  <si>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</si>
  <si>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</si>
  <si>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</si>
  <si>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</si>
  <si>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</si>
  <si>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</si>
  <si>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</si>
  <si>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</si>
  <si>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</si>
  <si>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</si>
  <si>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</si>
  <si>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</si>
  <si>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</si>
  <si>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</si>
  <si>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</si>
  <si>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</si>
  <si>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</si>
  <si>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</si>
  <si>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</si>
  <si>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</si>
  <si>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</si>
  <si>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</si>
  <si>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</si>
  <si>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</si>
  <si>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</si>
  <si>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</si>
  <si>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</si>
  <si>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</si>
  <si>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</si>
  <si>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</si>
  <si>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</si>
  <si>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</si>
  <si>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</si>
  <si>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</si>
  <si>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</si>
  <si>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</si>
  <si>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</si>
  <si>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</si>
  <si>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</si>
  <si>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</si>
  <si>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</si>
  <si>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</si>
  <si>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</si>
  <si>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</si>
  <si>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</si>
  <si>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</si>
  <si>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</si>
  <si>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</si>
  <si>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</si>
  <si>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</si>
  <si>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</si>
  <si>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</si>
  <si>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</si>
  <si>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</si>
  <si>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</si>
  <si>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</si>
  <si>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</si>
  <si>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</si>
  <si>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</si>
  <si>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</si>
  <si>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</si>
  <si>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</si>
  <si>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</si>
  <si>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</si>
  <si>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</si>
  <si>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</si>
  <si>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</si>
  <si>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</si>
  <si>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</si>
  <si>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</si>
  <si>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</si>
  <si>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</si>
  <si>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</si>
  <si>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</si>
  <si>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</si>
  <si>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</si>
  <si>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</si>
  <si>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</si>
  <si>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</si>
  <si>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</si>
  <si>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</si>
  <si>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</si>
  <si>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</si>
  <si>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</si>
  <si>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</si>
  <si>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</si>
  <si>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</si>
  <si>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</si>
  <si>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</si>
  <si>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</si>
  <si>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</si>
  <si>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</si>
  <si>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</si>
  <si>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</si>
  <si>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</si>
  <si>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</si>
  <si>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</si>
  <si>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</si>
  <si>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</si>
  <si>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</si>
  <si>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</si>
  <si>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</si>
  <si>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</si>
  <si>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</si>
  <si>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</si>
  <si>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</si>
  <si>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</si>
  <si>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</si>
  <si>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</si>
  <si>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</si>
  <si>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</si>
  <si>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</si>
  <si>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</si>
  <si>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</si>
  <si>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</si>
  <si>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</si>
  <si>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</si>
  <si>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</si>
  <si>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</si>
  <si>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</si>
  <si>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</si>
  <si>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</si>
  <si>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</si>
  <si>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</si>
  <si>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</si>
  <si>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</si>
  <si>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</si>
  <si>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</si>
  <si>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</si>
  <si>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</si>
  <si>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</si>
  <si>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</si>
  <si>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</si>
  <si>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</si>
  <si>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</si>
  <si>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</si>
  <si>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</si>
  <si>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</si>
  <si>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</si>
  <si>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</si>
  <si>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</si>
  <si>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</si>
  <si>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</si>
  <si>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</si>
  <si>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</si>
  <si>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</si>
  <si>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</si>
  <si>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</si>
  <si>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</si>
  <si>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</si>
  <si>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</si>
  <si>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</si>
  <si>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</si>
  <si>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</si>
  <si>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</si>
  <si>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</si>
  <si>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</si>
  <si>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</si>
  <si>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</si>
  <si>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</si>
  <si>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</si>
  <si>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</si>
  <si>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</si>
  <si>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</si>
  <si>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</si>
  <si>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</si>
  <si>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</si>
  <si>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</si>
  <si>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</si>
  <si>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</si>
  <si>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</si>
  <si>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</si>
  <si>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</si>
  <si>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</si>
  <si>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</si>
  <si>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</si>
  <si>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</si>
  <si>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</si>
  <si>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</si>
  <si>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</si>
  <si>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</si>
  <si>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</si>
  <si>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</si>
  <si>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</si>
  <si>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</si>
  <si>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</si>
  <si>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</si>
  <si>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</si>
  <si>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</si>
  <si>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</si>
  <si>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</si>
  <si>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</si>
  <si>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</si>
  <si>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</si>
  <si>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</si>
  <si>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</si>
  <si>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</si>
  <si>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</si>
  <si>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</si>
  <si>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</si>
  <si>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</si>
  <si>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</si>
  <si>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</si>
  <si>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</si>
  <si>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</si>
  <si>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</si>
  <si>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</si>
  <si>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</si>
  <si>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</si>
  <si>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</si>
  <si>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</si>
  <si>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</si>
  <si>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</si>
  <si>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</si>
  <si>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</si>
  <si>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</si>
  <si>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</si>
  <si>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</si>
  <si>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</si>
  <si>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</si>
  <si>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</si>
  <si>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</si>
  <si>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</si>
  <si>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</si>
  <si>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</si>
  <si>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</si>
  <si>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</si>
  <si>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</si>
  <si>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</si>
  <si>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</si>
  <si>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</si>
  <si>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</si>
  <si>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</si>
  <si>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</si>
  <si>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</si>
  <si>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</si>
  <si>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</si>
  <si>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</si>
  <si>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</si>
  <si>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</si>
  <si>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</si>
  <si>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</si>
  <si>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</si>
  <si>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</si>
  <si>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</si>
  <si>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</si>
  <si>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</si>
  <si>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</si>
  <si>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</si>
  <si>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</si>
  <si>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</si>
  <si>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</si>
  <si>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</si>
  <si>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</si>
  <si>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</si>
  <si>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</si>
  <si>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</si>
  <si>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</si>
  <si>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</si>
  <si>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</si>
  <si>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</si>
  <si>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</si>
  <si>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</si>
  <si>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</si>
  <si>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</si>
  <si>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</si>
  <si>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</si>
  <si>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</si>
  <si>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</si>
  <si>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</si>
  <si>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</si>
  <si>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</si>
  <si>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</si>
  <si>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</si>
  <si>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</si>
  <si>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</si>
  <si>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</si>
  <si>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</si>
  <si>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</si>
  <si>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</si>
  <si>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</si>
  <si>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</si>
  <si>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</si>
  <si>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</si>
  <si>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</si>
  <si>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</si>
  <si>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</si>
  <si>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</si>
  <si>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</si>
  <si>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</si>
  <si>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</si>
  <si>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</si>
  <si>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</si>
  <si>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</si>
  <si>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</si>
  <si>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</si>
  <si>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</si>
  <si>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</si>
  <si>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</si>
  <si>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</si>
  <si>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</si>
  <si>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</si>
  <si>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</si>
  <si>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</si>
  <si>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</si>
  <si>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</si>
  <si>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</si>
  <si>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</si>
  <si>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</si>
  <si>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</si>
  <si>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</si>
  <si>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</si>
  <si>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</si>
  <si>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</si>
  <si>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</si>
  <si>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</si>
  <si>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</si>
  <si>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</si>
  <si>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</si>
  <si>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</si>
  <si>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</si>
  <si>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</si>
  <si>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</si>
  <si>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</si>
  <si>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</si>
  <si>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</si>
  <si>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</si>
  <si>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</si>
  <si>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</si>
  <si>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</si>
  <si>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</si>
  <si>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</si>
  <si>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</si>
  <si>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</si>
  <si>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</si>
  <si>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</si>
  <si>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</si>
  <si>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</si>
  <si>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</si>
  <si>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</si>
  <si>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</si>
  <si>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</si>
  <si>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</si>
  <si>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</si>
  <si>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</si>
  <si>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</si>
  <si>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</si>
  <si>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</si>
  <si>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</si>
  <si>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</si>
  <si>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</si>
  <si>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</si>
  <si>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</si>
  <si>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</si>
  <si>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</si>
  <si>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</si>
  <si>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</si>
  <si>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</si>
  <si>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</si>
  <si>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</si>
  <si>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</si>
  <si>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</si>
  <si>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</si>
  <si>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</si>
  <si>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</si>
  <si>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</si>
  <si>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</si>
  <si>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</si>
  <si>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</si>
  <si>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</si>
  <si>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</si>
  <si>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</si>
  <si>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</si>
  <si>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</si>
  <si>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</si>
  <si>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</si>
  <si>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</si>
  <si>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</si>
  <si>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</si>
  <si>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</si>
  <si>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</si>
  <si>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</si>
  <si>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</si>
  <si>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</si>
  <si>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</si>
  <si>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</si>
  <si>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</si>
  <si>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</si>
  <si>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</si>
  <si>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</si>
  <si>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</si>
  <si>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</si>
  <si>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</si>
  <si>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</si>
  <si>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</si>
  <si>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</si>
  <si>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</si>
  <si>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</si>
  <si>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</si>
  <si>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</si>
  <si>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</si>
  <si>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</si>
  <si>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</si>
  <si>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</si>
  <si>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</si>
  <si>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</si>
  <si>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</si>
  <si>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</si>
  <si>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</si>
  <si>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</si>
  <si>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</si>
  <si>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</si>
  <si>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</si>
  <si>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</si>
  <si>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</si>
  <si>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</si>
  <si>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</si>
  <si>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</si>
  <si>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</si>
  <si>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</si>
  <si>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</si>
  <si>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</si>
  <si>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</si>
  <si>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</si>
  <si>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</si>
  <si>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</si>
  <si>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</si>
  <si>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</si>
  <si>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</si>
  <si>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</si>
  <si>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</si>
  <si>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</si>
  <si>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</si>
  <si>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</si>
  <si>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</si>
  <si>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</si>
  <si>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</si>
  <si>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</si>
  <si>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</si>
  <si>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</si>
  <si>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</si>
  <si>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</si>
  <si>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</si>
  <si>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</si>
  <si>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</si>
  <si>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</si>
  <si>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</si>
  <si>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</si>
  <si>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</si>
  <si>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</si>
  <si>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</si>
  <si>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</si>
  <si>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</si>
  <si>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</si>
  <si>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</si>
  <si>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</si>
  <si>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</si>
  <si>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</si>
  <si>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</si>
  <si>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</si>
  <si>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</si>
  <si>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</si>
  <si>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</si>
  <si>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</si>
  <si>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</si>
  <si>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</si>
  <si>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</si>
  <si>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</si>
  <si>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</si>
  <si>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</si>
  <si>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</si>
  <si>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</si>
  <si>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</si>
  <si>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</si>
  <si>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</si>
  <si>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</si>
  <si>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</si>
  <si>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</si>
  <si>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</si>
  <si>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</si>
  <si>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</si>
  <si>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</si>
  <si>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</si>
  <si>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</si>
  <si>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</si>
  <si>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</si>
  <si>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</si>
  <si>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</si>
  <si>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</si>
  <si>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</si>
  <si>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</si>
  <si>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</si>
  <si>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</si>
  <si>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</si>
  <si>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</si>
  <si>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</si>
  <si>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</si>
  <si>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</si>
  <si>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</si>
  <si>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</si>
  <si>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</si>
  <si>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</si>
  <si>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</si>
  <si>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</si>
  <si>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</si>
  <si>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</si>
  <si>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</si>
  <si>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</si>
  <si>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</si>
  <si>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</si>
  <si>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</si>
  <si>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</si>
  <si>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</si>
  <si>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</si>
  <si>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</si>
  <si>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</si>
  <si>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</si>
  <si>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</si>
  <si>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</si>
  <si>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</si>
  <si>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</si>
  <si>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</si>
  <si>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</si>
  <si>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</si>
  <si>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</si>
  <si>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</si>
  <si>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</si>
  <si>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</si>
  <si>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</si>
  <si>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</si>
  <si>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</si>
  <si>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</si>
  <si>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</si>
  <si>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</si>
  <si>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</si>
  <si>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</si>
  <si>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</si>
  <si>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</si>
  <si>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</si>
  <si>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</si>
  <si>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</si>
  <si>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</si>
  <si>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</si>
  <si>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</si>
  <si>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</si>
  <si>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</si>
  <si>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</si>
  <si>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</si>
  <si>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</si>
  <si>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</si>
  <si>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</si>
  <si>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</si>
  <si>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</si>
  <si>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</si>
  <si>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</si>
  <si>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</si>
  <si>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</si>
  <si>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</si>
  <si>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</si>
  <si>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</si>
  <si>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</si>
  <si>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</si>
  <si>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</si>
  <si>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</si>
  <si>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</si>
  <si>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</si>
  <si>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</si>
  <si>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</si>
  <si>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</si>
  <si>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</si>
  <si>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</si>
  <si>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</si>
  <si>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</si>
  <si>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</si>
  <si>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</si>
  <si>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</si>
  <si>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</si>
  <si>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</si>
  <si>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</si>
  <si>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</si>
  <si>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</si>
  <si>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</si>
  <si>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</si>
  <si>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</si>
  <si>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</si>
  <si>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</si>
  <si>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</si>
  <si>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</si>
  <si>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</si>
  <si>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</si>
  <si>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</si>
  <si>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</si>
  <si>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</si>
  <si>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</si>
  <si>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</si>
  <si>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</si>
  <si>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</si>
  <si>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</si>
  <si>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</si>
  <si>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</si>
  <si>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</si>
  <si>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</si>
  <si>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</si>
  <si>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</si>
  <si>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</si>
  <si>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</si>
  <si>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</si>
  <si>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</si>
  <si>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</si>
  <si>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</si>
  <si>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</si>
  <si>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</si>
  <si>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</si>
  <si>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</si>
  <si>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</si>
  <si>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</si>
  <si>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</si>
  <si>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</si>
  <si>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</si>
  <si>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</si>
  <si>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</si>
  <si>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</si>
  <si>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</si>
  <si>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</si>
  <si>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</si>
  <si>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</si>
  <si>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</si>
  <si>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</si>
  <si>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</si>
  <si>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</si>
  <si>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</si>
  <si>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</si>
  <si>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</si>
  <si>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</si>
  <si>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</si>
  <si>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</si>
  <si>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</si>
  <si>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</si>
  <si>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</si>
  <si>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</si>
  <si>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</si>
  <si>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</si>
  <si>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</si>
  <si>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</si>
  <si>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</si>
  <si>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</si>
  <si>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</si>
  <si>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</si>
  <si>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</si>
  <si>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</si>
  <si>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</si>
  <si>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</si>
  <si>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</si>
  <si>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</si>
  <si>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</si>
  <si>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</si>
  <si>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</si>
  <si>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</si>
  <si>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</si>
  <si>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</si>
  <si>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</si>
  <si>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</si>
  <si>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</si>
  <si>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</si>
  <si>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</si>
  <si>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</si>
  <si>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</si>
  <si>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</si>
  <si>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</si>
  <si>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</si>
  <si>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</si>
  <si>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</si>
  <si>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</si>
  <si>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</si>
  <si>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</si>
  <si>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</si>
  <si>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</si>
  <si>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</si>
  <si>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</si>
  <si>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</si>
  <si>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</si>
  <si>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</si>
  <si>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</si>
  <si>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</si>
  <si>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</si>
  <si>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</si>
  <si>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</si>
  <si>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</si>
  <si>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</si>
  <si>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</si>
  <si>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</si>
  <si>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</si>
  <si>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</si>
  <si>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</si>
  <si>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</si>
  <si>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</si>
  <si>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</si>
  <si>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</si>
  <si>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</si>
  <si>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</si>
  <si>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</si>
  <si>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</si>
  <si>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</si>
  <si>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</si>
  <si>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</si>
  <si>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</si>
  <si>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</si>
  <si>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</si>
  <si>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</si>
  <si>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</si>
  <si>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</si>
  <si>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</si>
  <si>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</si>
  <si>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</si>
  <si>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</si>
  <si>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</si>
  <si>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</si>
  <si>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</si>
  <si>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</si>
  <si>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</si>
  <si>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</si>
  <si>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</si>
  <si>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</si>
  <si>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</si>
  <si>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</si>
  <si>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</si>
  <si>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</si>
  <si>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</si>
  <si>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</si>
  <si>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</si>
  <si>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</si>
  <si>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</si>
  <si>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</si>
  <si>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</si>
  <si>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</si>
  <si>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</si>
  <si>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</si>
  <si>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</si>
  <si>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</si>
  <si>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</si>
  <si>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</si>
  <si>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</si>
  <si>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</si>
  <si>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</si>
  <si>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</si>
  <si>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</si>
  <si>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</si>
  <si>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</si>
  <si>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</si>
  <si>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</si>
  <si>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</si>
  <si>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</si>
  <si>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</si>
  <si>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</si>
  <si>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</si>
  <si>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</si>
  <si>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</si>
  <si>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</si>
  <si>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</si>
  <si>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</si>
  <si>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</si>
  <si>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</si>
  <si>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</si>
  <si>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</si>
  <si>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</si>
  <si>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</si>
  <si>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</si>
  <si>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</si>
  <si>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</si>
  <si>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</si>
  <si>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</si>
  <si>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</si>
  <si>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</si>
  <si>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</si>
  <si>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</si>
  <si>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</si>
  <si>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</si>
  <si>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</si>
  <si>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</si>
  <si>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</si>
  <si>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</si>
  <si>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</si>
  <si>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</si>
  <si>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</si>
  <si>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</si>
  <si>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</si>
  <si>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</si>
  <si>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</si>
  <si>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</si>
  <si>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</si>
  <si>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</si>
  <si>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</si>
  <si>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</si>
  <si>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</si>
  <si>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</si>
  <si>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</si>
  <si>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</si>
  <si>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</si>
  <si>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</si>
  <si>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</si>
  <si>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</si>
  <si>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</si>
  <si>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</si>
  <si>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</si>
  <si>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</si>
  <si>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</si>
  <si>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</si>
  <si>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</si>
  <si>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</si>
  <si>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</si>
  <si>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</si>
  <si>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</si>
  <si>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</si>
  <si>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</si>
  <si>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</si>
  <si>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</si>
  <si>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</si>
  <si>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</si>
  <si>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</si>
  <si>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</si>
  <si>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</si>
  <si>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</si>
  <si>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</si>
  <si>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</si>
  <si>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</si>
  <si>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</si>
  <si>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</si>
  <si>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</si>
  <si>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</si>
  <si>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</si>
  <si>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</si>
  <si>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</si>
  <si>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</si>
  <si>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</si>
  <si>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</si>
  <si>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</si>
  <si>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</si>
  <si>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</si>
  <si>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</si>
  <si>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</si>
  <si>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</si>
  <si>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</si>
  <si>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</si>
  <si>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</si>
  <si>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</si>
  <si>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</si>
  <si>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</si>
  <si>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</si>
  <si>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</si>
  <si>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</si>
  <si>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</si>
  <si>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</si>
  <si>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</si>
  <si>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</si>
  <si>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</si>
  <si>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</si>
  <si>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</si>
  <si>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</si>
  <si>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</si>
  <si>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</si>
  <si>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</si>
  <si>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</si>
  <si>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</si>
  <si>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</si>
  <si>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</si>
  <si>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</si>
  <si>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</si>
  <si>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</si>
  <si>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</si>
  <si>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</si>
  <si>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</si>
  <si>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</si>
  <si>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</si>
  <si>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</si>
  <si>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</si>
  <si>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</si>
  <si>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</si>
  <si>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</si>
  <si>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</si>
  <si>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</si>
  <si>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</si>
  <si>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</si>
  <si>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</si>
  <si>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</si>
  <si>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</si>
  <si>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</si>
  <si>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</si>
  <si>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</si>
  <si>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</si>
  <si>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</si>
  <si>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</si>
  <si>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</si>
  <si>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</si>
  <si>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</si>
  <si>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</si>
  <si>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</si>
  <si>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</si>
  <si>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</si>
  <si>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</si>
  <si>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</si>
  <si>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</si>
  <si>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</si>
  <si>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</si>
  <si>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</si>
  <si>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</si>
  <si>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</si>
  <si>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</si>
  <si>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</si>
  <si>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</si>
  <si>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</si>
  <si>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</si>
  <si>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</si>
  <si>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</si>
  <si>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</si>
  <si>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</si>
  <si>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</si>
  <si>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</si>
  <si>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</si>
  <si>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</si>
  <si>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</si>
  <si>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</si>
  <si>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</si>
  <si>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</si>
  <si>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</si>
  <si>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</si>
  <si>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</si>
  <si>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</si>
  <si>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</si>
  <si>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</si>
  <si>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</si>
  <si>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</si>
  <si>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</si>
  <si>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</si>
  <si>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</si>
  <si>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</si>
  <si>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</si>
  <si>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</si>
  <si>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</si>
  <si>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</si>
  <si>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</si>
  <si>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</si>
  <si>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</si>
  <si>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</si>
  <si>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</si>
  <si>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</si>
  <si>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</si>
  <si>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</si>
  <si>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</si>
  <si>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</si>
  <si>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</si>
  <si>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</si>
  <si>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</si>
  <si>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</si>
  <si>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</si>
  <si>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</si>
  <si>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</si>
  <si>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</si>
  <si>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</si>
  <si>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</si>
  <si>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</si>
  <si>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</si>
  <si>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</si>
  <si>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</si>
  <si>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</si>
  <si>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</si>
  <si>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</si>
  <si>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</si>
  <si>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</si>
  <si>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</si>
  <si>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</si>
  <si>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</si>
  <si>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</si>
  <si>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</si>
  <si>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</si>
  <si>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</si>
  <si>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</si>
  <si>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</si>
  <si>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</si>
  <si>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</si>
  <si>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</si>
  <si>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</si>
  <si>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</si>
  <si>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</si>
  <si>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</si>
  <si>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</si>
  <si>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</si>
  <si>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</si>
  <si>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</si>
  <si>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</si>
  <si>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</si>
  <si>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</si>
  <si>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</si>
  <si>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</si>
  <si>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</si>
  <si>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</si>
  <si>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</si>
  <si>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</si>
  <si>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</si>
  <si>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</si>
  <si>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</si>
  <si>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</si>
  <si>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</si>
  <si>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</si>
  <si>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</si>
  <si>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</si>
  <si>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</si>
  <si>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</si>
  <si>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</si>
  <si>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</si>
  <si>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</si>
  <si>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</si>
  <si>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</si>
  <si>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</si>
  <si>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</si>
  <si>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</si>
  <si>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</si>
  <si>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</si>
  <si>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</si>
  <si>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</si>
  <si>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</si>
  <si>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</si>
  <si>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</si>
  <si>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</si>
  <si>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</si>
  <si>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</si>
  <si>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</si>
  <si>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</si>
  <si>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</si>
  <si>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</si>
  <si>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</si>
  <si>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</si>
  <si>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</si>
  <si>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</si>
  <si>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</si>
  <si>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</si>
  <si>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</si>
  <si>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</si>
  <si>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</si>
  <si>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</si>
  <si>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</si>
  <si>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</si>
  <si>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</si>
  <si>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</si>
  <si>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</si>
  <si>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</si>
  <si>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</si>
  <si>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</si>
  <si>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</si>
  <si>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</si>
  <si>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</si>
  <si>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</si>
  <si>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</si>
  <si>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</si>
  <si>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</si>
  <si>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</si>
  <si>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</si>
  <si>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</si>
  <si>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</si>
  <si>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</si>
  <si>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</si>
  <si>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</si>
  <si>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</si>
  <si>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</si>
  <si>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</si>
  <si>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</si>
  <si>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</si>
  <si>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</si>
  <si>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</si>
  <si>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</si>
  <si>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</si>
  <si>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</si>
  <si>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</si>
  <si>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</si>
  <si>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</si>
  <si>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</si>
  <si>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</si>
  <si>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</si>
  <si>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</si>
  <si>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</si>
  <si>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</si>
  <si>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</si>
  <si>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</si>
  <si>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</si>
  <si>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</si>
  <si>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</si>
  <si>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</si>
  <si>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</si>
  <si>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</si>
  <si>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</si>
  <si>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</si>
  <si>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</si>
  <si>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</si>
  <si>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</si>
  <si>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</si>
  <si>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</si>
  <si>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</si>
  <si>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</si>
  <si>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</si>
  <si>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</si>
  <si>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</si>
  <si>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</si>
  <si>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</si>
  <si>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</si>
  <si>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</si>
  <si>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</si>
  <si>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</si>
  <si>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</si>
  <si>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</si>
  <si>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</si>
  <si>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</si>
  <si>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</si>
  <si>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</si>
  <si>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</si>
  <si>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</si>
  <si>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</si>
  <si>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</si>
  <si>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</si>
  <si>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</si>
  <si>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</si>
  <si>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</si>
  <si>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</si>
  <si>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</si>
  <si>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</si>
  <si>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</si>
  <si>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</si>
  <si>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</si>
  <si>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</si>
  <si>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</si>
  <si>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</si>
  <si>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</si>
  <si>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</si>
  <si>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</si>
  <si>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</si>
  <si>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</si>
  <si>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</si>
  <si>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</si>
  <si>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</si>
  <si>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</si>
  <si>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</si>
  <si>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</si>
  <si>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</si>
  <si>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</si>
  <si>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</si>
  <si>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</si>
  <si>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</si>
  <si>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</si>
  <si>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</si>
  <si>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</si>
  <si>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</si>
  <si>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</si>
  <si>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</si>
  <si>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</si>
  <si>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</si>
  <si>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</si>
  <si>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</si>
  <si>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</si>
  <si>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</si>
  <si>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</si>
  <si>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</si>
  <si>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</si>
  <si>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</si>
  <si>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</si>
  <si>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</si>
  <si>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</si>
  <si>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</si>
  <si>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</si>
  <si>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</si>
  <si>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</si>
  <si>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</si>
  <si>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</si>
  <si>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</si>
  <si>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</si>
  <si>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</si>
  <si>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</si>
  <si>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</si>
  <si>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</si>
  <si>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</si>
  <si>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</si>
  <si>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</si>
  <si>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</si>
  <si>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</si>
  <si>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</si>
  <si>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</si>
  <si>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</si>
  <si>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</si>
  <si>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</si>
  <si>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</si>
  <si>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</si>
  <si>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</si>
  <si>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</si>
  <si>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</si>
  <si>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</si>
  <si>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</si>
  <si>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</si>
  <si>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</si>
  <si>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</si>
  <si>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</si>
  <si>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</si>
  <si>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</si>
  <si>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</si>
  <si>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</si>
  <si>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</si>
  <si>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</si>
  <si>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</si>
  <si>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</si>
  <si>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</si>
  <si>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</si>
  <si>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</si>
  <si>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</si>
  <si>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</si>
  <si>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</si>
  <si>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</si>
  <si>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</si>
  <si>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</si>
  <si>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</si>
  <si>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</si>
  <si>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</si>
  <si>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</si>
  <si>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</si>
  <si>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</si>
  <si>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</si>
  <si>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</si>
  <si>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</si>
  <si>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</si>
  <si>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</si>
  <si>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</si>
  <si>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</si>
  <si>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</si>
  <si>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</si>
  <si>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</si>
  <si>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</si>
  <si>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</si>
  <si>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</si>
  <si>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</si>
  <si>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</si>
  <si>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</si>
  <si>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</si>
  <si>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</si>
  <si>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</si>
  <si>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</si>
  <si>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</si>
  <si>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</si>
  <si>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</si>
  <si>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</si>
  <si>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</si>
  <si>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</si>
  <si>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</si>
  <si>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</si>
  <si>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</si>
  <si>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</si>
  <si>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</si>
  <si>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</si>
  <si>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</si>
  <si>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</si>
  <si>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</si>
  <si>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</si>
  <si>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</si>
  <si>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</si>
  <si>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</si>
  <si>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</si>
  <si>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</si>
  <si>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</si>
  <si>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</si>
  <si>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</si>
  <si>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</si>
  <si>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</si>
  <si>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</si>
  <si>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</si>
  <si>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</si>
  <si>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</si>
  <si>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</si>
  <si>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</si>
  <si>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</si>
  <si>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</si>
  <si>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</si>
  <si>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</si>
  <si>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</si>
  <si>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</si>
  <si>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</si>
  <si>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</si>
  <si>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</si>
  <si>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</si>
  <si>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</si>
  <si>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</si>
  <si>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</si>
  <si>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</si>
  <si>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</si>
  <si>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</si>
  <si>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</si>
  <si>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</si>
  <si>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</si>
  <si>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</si>
  <si>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</si>
  <si>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</si>
  <si>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</si>
  <si>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</si>
  <si>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</si>
  <si>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</si>
  <si>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</si>
  <si>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</si>
  <si>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</si>
  <si>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</si>
  <si>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</si>
  <si>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</si>
  <si>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</si>
  <si>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</si>
  <si>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</si>
  <si>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</si>
  <si>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</si>
  <si>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</si>
  <si>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</si>
  <si>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</si>
  <si>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</si>
  <si>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</si>
  <si>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</si>
  <si>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</si>
  <si>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</si>
  <si>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</si>
  <si>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</si>
  <si>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</si>
  <si>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</si>
  <si>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</si>
  <si>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</si>
  <si>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</si>
  <si>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</si>
  <si>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</si>
  <si>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</si>
  <si>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</si>
  <si>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</si>
  <si>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</si>
  <si>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</si>
  <si>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</si>
  <si>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</si>
  <si>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</si>
  <si>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</si>
  <si>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</si>
  <si>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</si>
  <si>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</si>
  <si>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</si>
  <si>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</si>
  <si>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</si>
  <si>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</si>
  <si>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</si>
  <si>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</si>
  <si>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</si>
  <si>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</si>
  <si>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</si>
  <si>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</si>
  <si>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</si>
  <si>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</si>
  <si>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</si>
  <si>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</si>
  <si>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</si>
  <si>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</si>
  <si>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</si>
  <si>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</si>
  <si>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</si>
  <si>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</si>
  <si>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</si>
  <si>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</si>
  <si>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</si>
  <si>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</si>
  <si>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</si>
  <si>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</si>
  <si>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</si>
  <si>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</si>
  <si>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</si>
  <si>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</si>
  <si>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</si>
  <si>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</si>
  <si>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</si>
  <si>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</si>
  <si>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</si>
  <si>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</si>
  <si>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</si>
  <si>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</si>
  <si>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</si>
  <si>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</si>
  <si>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</si>
  <si>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</si>
  <si>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</si>
  <si>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</si>
  <si>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</si>
  <si>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</si>
  <si>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</si>
  <si>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</si>
  <si>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</si>
  <si>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</si>
  <si>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</si>
  <si>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</si>
  <si>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</si>
  <si>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</si>
  <si>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</si>
  <si>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</si>
  <si>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</si>
  <si>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</si>
  <si>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</si>
  <si>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</si>
  <si>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</si>
  <si>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</si>
  <si>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</si>
  <si>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</si>
  <si>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</si>
  <si>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</si>
  <si>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</si>
  <si>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</si>
  <si>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</si>
  <si>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</si>
  <si>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</si>
  <si>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</si>
  <si>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</si>
  <si>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</si>
  <si>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</si>
  <si>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</si>
  <si>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</si>
  <si>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</si>
  <si>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</si>
  <si>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</si>
  <si>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</si>
  <si>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</si>
  <si>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</si>
  <si>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</si>
  <si>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</si>
  <si>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</si>
  <si>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</si>
  <si>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</si>
  <si>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</si>
  <si>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</si>
  <si>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</si>
  <si>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</si>
  <si>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</si>
  <si>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</si>
  <si>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</si>
  <si>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</si>
  <si>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</si>
  <si>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</si>
  <si>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</si>
  <si>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</si>
  <si>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</si>
  <si>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</si>
  <si>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</si>
  <si>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</si>
  <si>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</si>
  <si>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</si>
  <si>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</si>
  <si>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</si>
  <si>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</si>
  <si>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</si>
  <si>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</si>
  <si>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</si>
  <si>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</si>
  <si>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</si>
  <si>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</si>
  <si>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</si>
  <si>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</si>
  <si>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</si>
  <si>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</si>
  <si>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</si>
  <si>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</si>
  <si>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</si>
  <si>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</si>
  <si>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</si>
  <si>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</si>
  <si>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</si>
  <si>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</si>
  <si>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</si>
  <si>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</si>
  <si>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</si>
  <si>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</si>
  <si>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</si>
  <si>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</si>
  <si>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</si>
  <si>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</si>
  <si>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</si>
  <si>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</si>
  <si>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</si>
  <si>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</si>
  <si>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</si>
  <si>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</si>
  <si>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</si>
  <si>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</si>
  <si>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</si>
  <si>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</si>
  <si>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</si>
  <si>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</si>
  <si>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</si>
  <si>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</si>
  <si>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</si>
  <si>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</si>
  <si>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</si>
  <si>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</si>
  <si>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</si>
  <si>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</si>
  <si>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</si>
  <si>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</si>
  <si>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</si>
  <si>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</si>
  <si>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</si>
  <si>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</si>
  <si>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</si>
  <si>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</si>
  <si>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</si>
  <si>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</si>
  <si>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</si>
  <si>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</si>
  <si>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</si>
  <si>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</si>
  <si>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</si>
  <si>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</si>
  <si>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</si>
  <si>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</si>
  <si>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</si>
  <si>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</si>
  <si>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</si>
  <si>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</si>
  <si>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</si>
  <si>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</si>
  <si>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</si>
  <si>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</si>
  <si>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</si>
  <si>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</si>
  <si>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</si>
  <si>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</si>
  <si>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</si>
  <si>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</si>
  <si>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</si>
  <si>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</si>
  <si>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</si>
  <si>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</si>
  <si>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</si>
  <si>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</si>
  <si>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</si>
  <si>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</si>
  <si>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</si>
  <si>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</si>
  <si>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</si>
  <si>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</si>
  <si>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</si>
  <si>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</si>
  <si>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</si>
  <si>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</si>
  <si>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</si>
  <si>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</si>
  <si>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</si>
  <si>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</si>
  <si>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</si>
  <si>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</si>
  <si>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</si>
  <si>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</si>
  <si>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</si>
  <si>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</si>
  <si>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</si>
  <si>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</si>
  <si>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</si>
  <si>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</si>
  <si>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</si>
  <si>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</si>
  <si>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</si>
  <si>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</si>
  <si>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</si>
  <si>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</si>
  <si>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</si>
  <si>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</si>
  <si>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</si>
  <si>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</si>
  <si>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</si>
  <si>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</si>
  <si>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</si>
  <si>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</si>
  <si>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</si>
  <si>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</si>
  <si>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</si>
  <si>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</si>
  <si>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</si>
  <si>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</si>
  <si>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</si>
  <si>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</si>
  <si>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</si>
  <si>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</si>
  <si>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</si>
  <si>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</si>
  <si>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</si>
  <si>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</si>
  <si>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</si>
  <si>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</si>
  <si>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</si>
  <si>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</si>
  <si>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</si>
  <si>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</si>
  <si>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</si>
  <si>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</si>
  <si>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</si>
  <si>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</si>
  <si>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</si>
  <si>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</si>
  <si>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</si>
  <si>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</si>
  <si>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</si>
  <si>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</si>
  <si>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</si>
  <si>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</si>
  <si>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</si>
  <si>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</si>
  <si>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</si>
  <si>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</si>
  <si>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</si>
  <si>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</si>
  <si>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</si>
  <si>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</si>
  <si>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</si>
  <si>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</si>
  <si>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</si>
  <si>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</si>
  <si>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</si>
  <si>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</si>
  <si>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</si>
  <si>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</si>
  <si>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</si>
  <si>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</si>
  <si>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</si>
  <si>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</si>
  <si>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</si>
  <si>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</si>
  <si>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</si>
  <si>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</si>
  <si>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</si>
  <si>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</si>
  <si>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</si>
  <si>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</si>
  <si>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</si>
  <si>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</si>
  <si>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</si>
  <si>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</si>
  <si>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</si>
  <si>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</si>
  <si>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</si>
  <si>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</si>
  <si>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</si>
  <si>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</si>
  <si>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</si>
  <si>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</si>
  <si>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</si>
  <si>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</si>
  <si>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</si>
  <si>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</si>
  <si>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</si>
  <si>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</si>
  <si>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</si>
  <si>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</si>
  <si>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</si>
  <si>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</si>
  <si>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</si>
  <si>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</si>
  <si>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</si>
  <si>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</si>
  <si>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</si>
  <si>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</si>
  <si>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</si>
  <si>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</si>
  <si>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</si>
  <si>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</si>
  <si>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</si>
  <si>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</si>
  <si>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</si>
  <si>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</si>
  <si>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</si>
  <si>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</si>
  <si>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</si>
  <si>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</si>
  <si>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</si>
  <si>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</si>
  <si>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</si>
  <si>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</si>
  <si>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</si>
  <si>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</si>
  <si>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</si>
  <si>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</si>
  <si>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</si>
  <si>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</si>
  <si>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</si>
  <si>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</si>
  <si>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</si>
  <si>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</si>
  <si>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</si>
  <si>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</si>
  <si>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</si>
  <si>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</si>
  <si>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</si>
  <si>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</si>
  <si>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</si>
  <si>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</si>
  <si>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</si>
  <si>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</si>
  <si>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</si>
  <si>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</si>
  <si>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</si>
  <si>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</si>
  <si>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</si>
  <si>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</si>
  <si>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</si>
  <si>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</si>
  <si>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</si>
  <si>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</si>
  <si>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</si>
  <si>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</si>
  <si>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</si>
  <si>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</si>
  <si>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</si>
  <si>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</si>
  <si>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</si>
  <si>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</si>
  <si>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</si>
  <si>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</si>
  <si>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</si>
  <si>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</si>
  <si>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</si>
  <si>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</si>
  <si>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</si>
  <si>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</si>
  <si>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</si>
  <si>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</si>
  <si>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</si>
  <si>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</si>
  <si>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</si>
  <si>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</si>
  <si>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</si>
  <si>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</si>
  <si>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</si>
  <si>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</si>
  <si>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</si>
  <si>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</si>
  <si>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</si>
  <si>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</si>
  <si>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</si>
  <si>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</si>
  <si>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</si>
  <si>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</si>
  <si>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</si>
  <si>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</si>
  <si>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</si>
  <si>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</si>
  <si>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</si>
  <si>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</si>
  <si>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</si>
  <si>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</si>
  <si>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</si>
  <si>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</si>
  <si>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</si>
  <si>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</si>
  <si>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</si>
  <si>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</si>
  <si>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</si>
  <si>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</si>
  <si>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</si>
  <si>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</si>
  <si>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</si>
  <si>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</si>
  <si>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</si>
  <si>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</si>
  <si>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</si>
  <si>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</si>
  <si>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</si>
  <si>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</si>
  <si>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</si>
  <si>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</si>
  <si>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</si>
  <si>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</si>
  <si>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</si>
  <si>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</si>
  <si>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</si>
  <si>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</si>
  <si>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</si>
  <si>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</si>
  <si>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</si>
  <si>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</si>
  <si>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</si>
  <si>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</si>
  <si>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</si>
  <si>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</si>
  <si>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</si>
  <si>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</si>
  <si>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</si>
  <si>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</si>
  <si>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</si>
  <si>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</si>
  <si>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</si>
  <si>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</si>
  <si>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</si>
  <si>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</si>
  <si>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</si>
  <si>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</si>
  <si>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</si>
  <si>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</si>
  <si>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</si>
  <si>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</si>
  <si>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</si>
  <si>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</si>
  <si>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</si>
  <si>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</si>
  <si>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</si>
  <si>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</si>
  <si>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</si>
  <si>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</si>
  <si>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</si>
  <si>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</si>
  <si>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</si>
  <si>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</si>
  <si>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</si>
  <si>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</si>
  <si>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</si>
  <si>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</si>
  <si>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</si>
  <si>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</si>
  <si>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</si>
  <si>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</si>
  <si>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</si>
  <si>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</si>
  <si>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</si>
  <si>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</si>
  <si>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</si>
  <si>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</si>
  <si>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</si>
  <si>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</si>
  <si>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</si>
  <si>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</si>
  <si>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</si>
  <si>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</si>
  <si>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</si>
  <si>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</si>
  <si>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</si>
  <si>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</si>
  <si>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</si>
  <si>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</si>
  <si>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</si>
  <si>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</si>
  <si>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</si>
  <si>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</si>
  <si>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</si>
  <si>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</si>
  <si>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</si>
  <si>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</si>
  <si>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</si>
  <si>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</si>
  <si>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</si>
  <si>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</si>
  <si>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</si>
  <si>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</si>
  <si>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</si>
  <si>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</si>
  <si>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</si>
  <si>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</si>
  <si>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</si>
  <si>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</si>
  <si>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</si>
  <si>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</si>
  <si>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</si>
  <si>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</si>
  <si>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</si>
  <si>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</si>
  <si>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</si>
  <si>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</si>
  <si>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</si>
  <si>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</si>
  <si>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</si>
  <si>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</si>
  <si>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</si>
  <si>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</si>
  <si>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</si>
  <si>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</si>
  <si>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</si>
  <si>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</si>
  <si>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</si>
  <si>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</si>
  <si>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</si>
  <si>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</si>
  <si>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</si>
  <si>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</si>
  <si>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</si>
  <si>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</si>
  <si>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</si>
  <si>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</si>
  <si>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</si>
  <si>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</si>
  <si>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</si>
  <si>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</si>
  <si>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</si>
  <si>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</si>
  <si>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</si>
  <si>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</si>
  <si>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</si>
  <si>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</si>
  <si>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</si>
  <si>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</si>
  <si>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</si>
  <si>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</si>
  <si>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</si>
  <si>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</si>
  <si>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</si>
  <si>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</si>
  <si>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</si>
  <si>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</si>
  <si>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</si>
  <si>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</si>
  <si>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</si>
  <si>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</si>
  <si>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</si>
  <si>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</si>
  <si>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</si>
  <si>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</si>
  <si>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</si>
  <si>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</si>
  <si>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</si>
  <si>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</si>
  <si>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</si>
  <si>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</si>
  <si>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</si>
  <si>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</si>
  <si>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</si>
  <si>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</si>
  <si>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</si>
  <si>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</si>
  <si>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</si>
  <si>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</si>
  <si>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</si>
  <si>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</si>
  <si>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</si>
  <si>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</si>
  <si>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</si>
  <si>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</si>
  <si>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</si>
  <si>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</si>
  <si>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</si>
  <si>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</si>
  <si>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</si>
  <si>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</si>
  <si>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</si>
  <si>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</si>
  <si>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</si>
  <si>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</si>
  <si>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</si>
  <si>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</si>
  <si>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</si>
  <si>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</si>
  <si>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</si>
  <si>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</si>
  <si>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</si>
  <si>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</si>
  <si>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</si>
  <si>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</si>
  <si>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</si>
  <si>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</si>
  <si>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</si>
  <si>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</si>
  <si>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</si>
  <si>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</si>
  <si>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</si>
  <si>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</si>
  <si>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</si>
  <si>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</si>
  <si>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</si>
  <si>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</si>
  <si>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</si>
  <si>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</si>
  <si>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</si>
  <si>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</si>
  <si>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</si>
  <si>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</si>
  <si>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</si>
  <si>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</si>
  <si>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</si>
  <si>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</si>
  <si>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</si>
  <si>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</si>
  <si>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</si>
  <si>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</si>
  <si>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</si>
  <si>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</si>
  <si>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</si>
  <si>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</si>
  <si>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</si>
  <si>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</si>
  <si>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</si>
  <si>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</si>
  <si>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</si>
  <si>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</si>
  <si>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</si>
  <si>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</si>
  <si>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</si>
  <si>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</si>
  <si>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</si>
  <si>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</si>
  <si>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</si>
  <si>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</si>
  <si>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</si>
  <si>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</si>
  <si>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</si>
  <si>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</si>
  <si>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</si>
  <si>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</si>
  <si>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</si>
  <si>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</si>
  <si>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</si>
  <si>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</si>
  <si>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</si>
  <si>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</si>
  <si>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</si>
  <si>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</si>
  <si>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</si>
  <si>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</si>
  <si>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</si>
  <si>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</si>
  <si>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</si>
  <si>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</si>
  <si>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</si>
  <si>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</si>
  <si>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</si>
  <si>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</si>
  <si>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</si>
  <si>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</si>
  <si>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</si>
  <si>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</si>
  <si>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</si>
  <si>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</si>
  <si>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</si>
  <si>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</si>
  <si>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</si>
  <si>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</si>
  <si>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</si>
  <si>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</si>
  <si>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</si>
  <si>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</si>
  <si>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</si>
  <si>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</si>
  <si>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</si>
  <si>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</si>
  <si>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</si>
  <si>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</si>
  <si>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</si>
  <si>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</si>
  <si>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</si>
  <si>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</si>
  <si>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</si>
  <si>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</si>
  <si>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</si>
  <si>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</si>
  <si>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</si>
  <si>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</si>
  <si>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</si>
  <si>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</si>
  <si>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</si>
  <si>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</si>
  <si>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</si>
  <si>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</si>
  <si>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</si>
  <si>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</si>
  <si>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</si>
  <si>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</si>
  <si>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</si>
  <si>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</si>
  <si>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</si>
  <si>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</si>
  <si>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</si>
  <si>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</si>
  <si>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</si>
  <si>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</si>
  <si>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</si>
  <si>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</si>
  <si>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</si>
  <si>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</si>
  <si>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</si>
  <si>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</si>
  <si>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</si>
  <si>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</si>
  <si>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</si>
  <si>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</si>
  <si>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</si>
  <si>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</si>
  <si>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</si>
  <si>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</si>
  <si>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</si>
  <si>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</si>
  <si>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</si>
  <si>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</si>
  <si>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</si>
  <si>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</si>
  <si>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</si>
  <si>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</si>
  <si>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</si>
  <si>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</si>
  <si>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</si>
  <si>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</si>
  <si>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</si>
  <si>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</si>
  <si>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</si>
  <si>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</si>
  <si>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</si>
  <si>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</si>
  <si>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</si>
  <si>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</si>
  <si>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</si>
  <si>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</si>
  <si>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</si>
  <si>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</si>
  <si>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</si>
  <si>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</si>
  <si>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</si>
  <si>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</si>
  <si>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</si>
  <si>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</si>
  <si>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</si>
  <si>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</si>
  <si>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</si>
  <si>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</si>
  <si>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</si>
  <si>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</si>
  <si>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</si>
  <si>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</si>
  <si>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</si>
  <si>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</si>
  <si>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</si>
  <si>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</si>
  <si>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</si>
  <si>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</si>
  <si>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</si>
  <si>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</si>
  <si>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</si>
  <si>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</si>
  <si>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</si>
  <si>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</si>
  <si>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</si>
  <si>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</si>
  <si>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</si>
  <si>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</si>
  <si>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</si>
  <si>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</si>
  <si>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</si>
  <si>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</si>
  <si>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</si>
  <si>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</si>
  <si>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</si>
  <si>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</si>
  <si>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</si>
  <si>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</si>
  <si>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</si>
  <si>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</si>
  <si>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</si>
  <si>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</si>
  <si>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</si>
  <si>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</si>
  <si>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</si>
  <si>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</si>
  <si>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</si>
  <si>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</si>
  <si>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</si>
  <si>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</si>
  <si>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</si>
  <si>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</si>
  <si>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</si>
  <si>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</si>
  <si>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</si>
  <si>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</si>
  <si>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</si>
  <si>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</si>
  <si>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</si>
  <si>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</si>
  <si>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</si>
  <si>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</si>
  <si>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</si>
  <si>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</si>
  <si>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</si>
  <si>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</si>
  <si>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</si>
  <si>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</si>
  <si>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</si>
  <si>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</si>
  <si>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</si>
  <si>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</si>
  <si>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</si>
  <si>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</si>
  <si>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</si>
  <si>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</si>
  <si>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</si>
  <si>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</si>
  <si>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</si>
  <si>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</si>
  <si>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</si>
  <si>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</si>
  <si>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</si>
  <si>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</si>
  <si>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</si>
  <si>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</si>
  <si>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</si>
  <si>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</si>
  <si>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</si>
  <si>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</si>
  <si>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</si>
  <si>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</si>
  <si>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</si>
  <si>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</si>
  <si>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</si>
  <si>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</si>
  <si>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</si>
  <si>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</si>
  <si>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</si>
  <si>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</si>
  <si>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</si>
  <si>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</si>
  <si>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</si>
  <si>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</si>
  <si>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</si>
  <si>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</si>
  <si>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</si>
  <si>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</si>
  <si>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</si>
  <si>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</si>
  <si>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</si>
  <si>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</si>
  <si>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</si>
  <si>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</si>
  <si>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</si>
  <si>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</si>
  <si>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</si>
  <si>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</si>
  <si>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</si>
  <si>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</si>
  <si>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</si>
  <si>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</si>
  <si>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</si>
  <si>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</si>
  <si>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</si>
  <si>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</si>
  <si>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</si>
  <si>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</si>
  <si>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</si>
  <si>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</si>
  <si>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</si>
  <si>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</si>
  <si>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</si>
  <si>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</si>
  <si>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</si>
  <si>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</si>
  <si>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</si>
  <si>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</si>
  <si>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</si>
  <si>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</si>
  <si>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</si>
  <si>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</si>
  <si>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</si>
  <si>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</si>
  <si>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</si>
  <si>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</si>
  <si>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</si>
  <si>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</si>
  <si>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</si>
  <si>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</si>
  <si>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</si>
  <si>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</si>
  <si>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</si>
  <si>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</si>
  <si>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</si>
  <si>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</si>
  <si>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</si>
  <si>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</si>
  <si>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</si>
  <si>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</si>
  <si>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</si>
  <si>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</si>
  <si>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</si>
  <si>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</si>
  <si>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</si>
  <si>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</si>
  <si>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</si>
  <si>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</si>
  <si>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</si>
  <si>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</si>
  <si>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</si>
  <si>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</si>
  <si>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</si>
  <si>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</si>
  <si>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</si>
  <si>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</si>
  <si>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</si>
  <si>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</si>
  <si>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</si>
  <si>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</si>
  <si>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</si>
  <si>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</si>
  <si>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</si>
  <si>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</si>
  <si>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</si>
  <si>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</si>
  <si>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</si>
  <si>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</si>
  <si>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</si>
  <si>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</si>
  <si>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</si>
  <si>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</si>
  <si>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</si>
  <si>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</si>
  <si>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</si>
  <si>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</si>
  <si>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</si>
  <si>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</si>
  <si>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</si>
  <si>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</si>
  <si>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</si>
  <si>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</si>
  <si>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</si>
  <si>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</si>
  <si>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</si>
  <si>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</si>
  <si>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</si>
  <si>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</si>
  <si>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</si>
  <si>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</si>
  <si>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</si>
  <si>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</si>
  <si>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</si>
  <si>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</si>
  <si>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</si>
  <si>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</si>
  <si>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</si>
  <si>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</si>
  <si>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</si>
  <si>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</si>
  <si>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</si>
  <si>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</si>
  <si>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</si>
  <si>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</si>
  <si>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</si>
  <si>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</si>
  <si>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</si>
  <si>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</si>
  <si>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</si>
  <si>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</si>
  <si>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</si>
  <si>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</si>
  <si>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</si>
  <si>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</si>
  <si>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</si>
  <si>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</si>
  <si>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</si>
  <si>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</si>
  <si>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</si>
  <si>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</si>
  <si>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</si>
  <si>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</si>
  <si>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</si>
  <si>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</si>
  <si>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</si>
  <si>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</si>
  <si>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</si>
  <si>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</si>
  <si>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</si>
  <si>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</si>
  <si>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</si>
  <si>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</si>
  <si>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</si>
  <si>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</si>
  <si>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</si>
  <si>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</si>
  <si>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</si>
  <si>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</si>
  <si>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</si>
  <si>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</si>
  <si>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</si>
  <si>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</si>
  <si>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</si>
  <si>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</si>
  <si>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</si>
  <si>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</si>
  <si>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</si>
  <si>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</si>
  <si>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</si>
  <si>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</si>
  <si>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</si>
  <si>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</si>
  <si>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</si>
  <si>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</si>
  <si>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</si>
  <si>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</si>
  <si>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</si>
  <si>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</si>
  <si>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</si>
  <si>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</si>
  <si>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</si>
  <si>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</si>
  <si>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</si>
  <si>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</si>
  <si>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</si>
  <si>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</si>
  <si>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</si>
  <si>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</si>
  <si>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</si>
  <si>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</si>
  <si>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</si>
  <si>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</si>
  <si>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</si>
  <si>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</si>
  <si>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</si>
  <si>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</si>
  <si>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</si>
  <si>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</si>
  <si>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</si>
  <si>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</si>
  <si>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</si>
  <si>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</si>
  <si>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</si>
  <si>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</si>
  <si>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</si>
  <si>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</si>
  <si>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</si>
  <si>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</si>
  <si>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</si>
  <si>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</si>
  <si>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</si>
  <si>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</si>
  <si>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</si>
  <si>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</si>
  <si>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</si>
  <si>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</si>
  <si>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</si>
  <si>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</si>
  <si>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</si>
  <si>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</si>
  <si>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</si>
  <si>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</si>
  <si>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</si>
  <si>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</si>
  <si>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</si>
  <si>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</si>
  <si>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</si>
  <si>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</si>
  <si>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</si>
  <si>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</si>
  <si>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</si>
  <si>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</si>
  <si>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</si>
  <si>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</si>
  <si>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</si>
  <si>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</si>
  <si>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</si>
  <si>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</si>
  <si>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</si>
  <si>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</si>
  <si>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</si>
  <si>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</si>
  <si>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</si>
  <si>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</si>
  <si>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</si>
  <si>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</si>
  <si>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</si>
  <si>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</si>
  <si>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</si>
  <si>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</si>
  <si>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</si>
  <si>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</si>
  <si>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</si>
  <si>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</si>
  <si>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</si>
  <si>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</si>
  <si>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</si>
  <si>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</si>
  <si>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</si>
  <si>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</si>
  <si>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</si>
  <si>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</si>
  <si>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</si>
  <si>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</si>
  <si>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</si>
  <si>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</si>
  <si>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</si>
  <si>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</si>
  <si>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</si>
  <si>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</si>
  <si>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</si>
  <si>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</si>
  <si>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</si>
  <si>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</si>
  <si>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</si>
  <si>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</si>
  <si>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</si>
  <si>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</si>
  <si>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</si>
  <si>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</si>
  <si>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</si>
  <si>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</si>
  <si>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</si>
  <si>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</si>
  <si>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</si>
  <si>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</si>
  <si>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</si>
  <si>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</si>
  <si>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</si>
  <si>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</si>
  <si>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</si>
  <si>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</si>
  <si>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</si>
  <si>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</si>
  <si>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</si>
  <si>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</si>
  <si>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</si>
  <si>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</si>
  <si>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</si>
  <si>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</si>
  <si>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</si>
  <si>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</si>
  <si>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</si>
  <si>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</si>
  <si>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</si>
  <si>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</si>
  <si>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</si>
  <si>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</si>
  <si>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</si>
  <si>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</si>
  <si>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</si>
  <si>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</si>
  <si>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</si>
  <si>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</si>
  <si>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</si>
  <si>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</si>
  <si>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</si>
  <si>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</si>
  <si>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</si>
  <si>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</si>
  <si>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</si>
  <si>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</si>
  <si>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</si>
  <si>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</si>
  <si>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</si>
  <si>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</si>
  <si>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</si>
  <si>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</si>
  <si>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</si>
  <si>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</si>
  <si>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</si>
  <si>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</si>
  <si>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</si>
  <si>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</si>
  <si>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</si>
  <si>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</si>
  <si>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</si>
  <si>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</si>
  <si>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</si>
  <si>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</si>
  <si>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</si>
  <si>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</si>
  <si>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</si>
  <si>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</si>
  <si>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</si>
  <si>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</si>
  <si>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</si>
  <si>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</si>
  <si>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</si>
  <si>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</si>
  <si>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</si>
  <si>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</si>
  <si>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</si>
  <si>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</si>
  <si>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</si>
  <si>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</si>
  <si>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</si>
  <si>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</si>
  <si>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</si>
  <si>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</si>
  <si>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</si>
  <si>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</si>
  <si>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</si>
  <si>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</si>
  <si>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</si>
  <si>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</si>
  <si>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</si>
  <si>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</si>
  <si>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</si>
  <si>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</si>
  <si>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</si>
  <si>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</si>
  <si>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</si>
  <si>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</si>
  <si>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</si>
  <si>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</si>
  <si>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</si>
  <si>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</si>
  <si>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</si>
  <si>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</si>
  <si>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</si>
  <si>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</si>
  <si>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</si>
  <si>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</si>
  <si>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</si>
  <si>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</si>
  <si>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</si>
  <si>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</si>
  <si>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</si>
  <si>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</si>
  <si>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</si>
  <si>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</si>
  <si>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</si>
  <si>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</si>
  <si>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</si>
  <si>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</si>
  <si>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</si>
  <si>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</si>
  <si>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</si>
  <si>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</si>
  <si>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</si>
  <si>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</si>
  <si>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</si>
  <si>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</si>
  <si>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</si>
  <si>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</si>
  <si>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</si>
  <si>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</si>
  <si>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</si>
  <si>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</si>
  <si>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</si>
  <si>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</si>
  <si>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</si>
  <si>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</si>
  <si>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</si>
  <si>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</si>
  <si>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</si>
  <si>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</si>
  <si>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</si>
  <si>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</si>
  <si>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</si>
  <si>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</si>
  <si>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</si>
  <si>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</si>
  <si>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</si>
  <si>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</si>
  <si>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</si>
  <si>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</si>
  <si>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</si>
  <si>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</si>
  <si>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</si>
  <si>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</si>
  <si>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</si>
  <si>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</si>
  <si>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</si>
  <si>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</si>
  <si>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</si>
  <si>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</si>
  <si>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</si>
  <si>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</si>
  <si>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</si>
  <si>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</si>
  <si>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</si>
  <si>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</si>
  <si>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</si>
  <si>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</si>
  <si>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</si>
  <si>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</si>
  <si>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</si>
  <si>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</si>
  <si>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</si>
  <si>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</si>
  <si>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</si>
  <si>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</si>
  <si>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</si>
  <si>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</si>
  <si>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</si>
  <si>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</si>
  <si>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</si>
  <si>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</si>
  <si>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</si>
  <si>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</si>
  <si>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</si>
  <si>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</si>
  <si>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</si>
  <si>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</si>
  <si>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</si>
  <si>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</si>
  <si>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</si>
  <si>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</si>
  <si>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</si>
  <si>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</si>
  <si>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</si>
  <si>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</si>
  <si>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</si>
  <si>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</si>
  <si>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</si>
  <si>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</si>
  <si>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</si>
  <si>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</si>
  <si>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</si>
  <si>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</si>
  <si>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</si>
  <si>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</si>
  <si>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</si>
  <si>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</si>
  <si>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</si>
  <si>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</si>
  <si>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</si>
  <si>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</si>
  <si>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</si>
  <si>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</si>
  <si>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</si>
  <si>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</si>
  <si>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</si>
  <si>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</si>
  <si>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</si>
  <si>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</si>
  <si>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</si>
  <si>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</si>
  <si>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</si>
  <si>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</si>
  <si>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</si>
  <si>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</si>
  <si>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</si>
  <si>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</si>
  <si>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</si>
  <si>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</si>
  <si>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</si>
  <si>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</si>
  <si>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</si>
  <si>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</si>
  <si>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</si>
  <si>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</si>
  <si>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</si>
  <si>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</si>
  <si>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</si>
  <si>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</si>
  <si>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</si>
  <si>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</si>
  <si>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</si>
  <si>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</si>
  <si>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</si>
  <si>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</si>
  <si>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</si>
  <si>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</si>
  <si>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</si>
  <si>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</si>
  <si>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</si>
  <si>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</si>
  <si>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</si>
  <si>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</si>
  <si>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</si>
  <si>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</si>
  <si>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</si>
  <si>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</si>
  <si>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</si>
  <si>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</si>
  <si>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</si>
  <si>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</si>
  <si>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</si>
  <si>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</si>
  <si>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</si>
  <si>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</si>
  <si>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</si>
  <si>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</si>
  <si>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</si>
  <si>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</si>
  <si>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</si>
  <si>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</si>
  <si>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</si>
  <si>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</si>
  <si>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</si>
  <si>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</si>
  <si>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</si>
  <si>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</si>
  <si>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</si>
  <si>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</si>
  <si>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</si>
  <si>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</si>
  <si>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</si>
  <si>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</si>
  <si>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</si>
  <si>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</si>
  <si>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</si>
  <si>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</si>
  <si>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</si>
  <si>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</si>
  <si>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</si>
  <si>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</si>
  <si>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</si>
  <si>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</si>
  <si>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</si>
  <si>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</si>
  <si>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</si>
  <si>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</si>
  <si>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</si>
  <si>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</si>
  <si>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</si>
  <si>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</si>
  <si>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</si>
  <si>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</si>
  <si>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</si>
  <si>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</si>
  <si>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</si>
  <si>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</si>
  <si>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</si>
  <si>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</si>
  <si>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</si>
  <si>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</si>
  <si>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</si>
  <si>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</si>
  <si>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</si>
  <si>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</si>
  <si>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</si>
  <si>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</si>
  <si>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</si>
  <si>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</si>
  <si>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</si>
  <si>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</si>
  <si>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</si>
  <si>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</si>
  <si>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</si>
  <si>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</si>
  <si>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</si>
  <si>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</si>
  <si>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</si>
  <si>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</si>
  <si>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</si>
  <si>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</si>
  <si>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</si>
  <si>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</si>
  <si>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</si>
  <si>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</si>
  <si>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</si>
  <si>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</si>
  <si>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</si>
  <si>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</si>
  <si>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</si>
  <si>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</si>
  <si>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</si>
  <si>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</si>
  <si>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</si>
  <si>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</si>
  <si>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</si>
  <si>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</si>
  <si>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</si>
  <si>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</si>
  <si>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</si>
  <si>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</si>
  <si>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</si>
  <si>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</si>
  <si>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</si>
  <si>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</si>
  <si>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</si>
  <si>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</si>
  <si>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</si>
  <si>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</si>
  <si>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</si>
  <si>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</si>
  <si>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</si>
  <si>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</si>
  <si>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</si>
  <si>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</si>
  <si>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</si>
  <si>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</si>
  <si>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</si>
  <si>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</si>
  <si>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</si>
  <si>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</si>
  <si>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</si>
  <si>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</si>
  <si>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</si>
  <si>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</si>
  <si>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</si>
  <si>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</si>
  <si>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</si>
  <si>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</si>
  <si>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</si>
  <si>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</si>
  <si>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</si>
  <si>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</si>
  <si>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</si>
  <si>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</si>
  <si>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</si>
  <si>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</si>
  <si>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</si>
  <si>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</si>
  <si>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</si>
  <si>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</si>
  <si>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</si>
  <si>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</si>
  <si>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</si>
  <si>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</si>
  <si>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</si>
  <si>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</si>
  <si>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</si>
  <si>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</si>
  <si>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</si>
  <si>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</si>
  <si>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</si>
  <si>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</si>
  <si>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</si>
  <si>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</si>
  <si>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</si>
  <si>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</si>
  <si>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</si>
  <si>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</si>
  <si>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</si>
  <si>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</si>
  <si>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</si>
  <si>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</si>
  <si>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</si>
  <si>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</si>
  <si>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</si>
  <si>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</si>
  <si>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</si>
  <si>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</si>
  <si>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</si>
  <si>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</si>
  <si>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</si>
  <si>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</si>
  <si>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</si>
  <si>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</si>
  <si>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</si>
  <si>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</si>
  <si>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</si>
  <si>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</si>
  <si>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</si>
  <si>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</si>
  <si>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</si>
  <si>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</si>
  <si>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</si>
  <si>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</si>
  <si>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</si>
  <si>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</si>
  <si>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</si>
  <si>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</si>
  <si>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</si>
  <si>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</si>
  <si>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</si>
  <si>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</si>
  <si>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</si>
  <si>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</si>
  <si>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</si>
  <si>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</si>
  <si>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</si>
  <si>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</si>
  <si>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</si>
  <si>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</si>
  <si>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</si>
  <si>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</si>
  <si>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</si>
  <si>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</si>
  <si>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</si>
  <si>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</si>
  <si>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</si>
  <si>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</si>
  <si>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</si>
  <si>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</si>
  <si>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</si>
  <si>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</si>
  <si>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</si>
  <si>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</si>
  <si>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</si>
  <si>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</si>
  <si>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</si>
  <si>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</si>
  <si>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</si>
  <si>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</si>
  <si>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</si>
  <si>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</si>
  <si>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</si>
  <si>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</si>
  <si>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</si>
  <si>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</si>
  <si>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</si>
  <si>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</si>
  <si>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</si>
  <si>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</si>
  <si>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</si>
  <si>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</si>
  <si>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</si>
  <si>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</si>
  <si>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</si>
  <si>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</si>
  <si>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</si>
  <si>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</si>
  <si>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</si>
  <si>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</si>
  <si>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</si>
  <si>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</si>
  <si>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</si>
  <si>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</si>
  <si>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</si>
  <si>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</si>
  <si>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</si>
  <si>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</si>
  <si>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</si>
  <si>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</si>
  <si>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</si>
  <si>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</si>
  <si>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</si>
  <si>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</si>
  <si>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</si>
  <si>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</si>
  <si>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</si>
  <si>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</si>
  <si>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</si>
  <si>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</si>
  <si>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</si>
  <si>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</si>
  <si>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</si>
  <si>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</si>
  <si>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</si>
  <si>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</si>
  <si>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</si>
  <si>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</si>
  <si>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</si>
  <si>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</si>
  <si>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</si>
  <si>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</si>
  <si>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</si>
  <si>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</si>
  <si>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</si>
  <si>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</si>
  <si>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</si>
  <si>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</si>
  <si>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</si>
  <si>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</si>
  <si>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</si>
  <si>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</si>
  <si>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</si>
  <si>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</si>
  <si>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</si>
  <si>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</si>
  <si>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</si>
  <si>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</si>
  <si>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</si>
  <si>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</si>
  <si>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</si>
  <si>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</si>
  <si>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</si>
  <si>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</si>
  <si>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</si>
  <si>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</si>
  <si>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</si>
  <si>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</si>
  <si>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</si>
  <si>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</si>
  <si>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</si>
  <si>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</si>
  <si>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</si>
  <si>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</si>
  <si>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</si>
  <si>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</si>
  <si>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</si>
  <si>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</si>
  <si>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</si>
  <si>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</si>
  <si>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</si>
  <si>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</si>
  <si>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</si>
  <si>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</si>
  <si>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</si>
  <si>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</si>
  <si>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</si>
  <si>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</si>
  <si>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</si>
  <si>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</si>
  <si>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</si>
  <si>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</si>
  <si>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</si>
  <si>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</si>
  <si>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</si>
  <si>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</si>
  <si>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</si>
  <si>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</si>
  <si>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</si>
  <si>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</si>
  <si>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</si>
  <si>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</si>
  <si>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</si>
  <si>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</si>
  <si>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</si>
  <si>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</si>
  <si>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</si>
  <si>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</si>
  <si>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</si>
  <si>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</si>
  <si>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</si>
  <si>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</si>
  <si>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</si>
  <si>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</si>
  <si>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</si>
  <si>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</si>
  <si>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</si>
  <si>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</si>
  <si>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</si>
  <si>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</si>
  <si>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</si>
  <si>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</si>
  <si>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</si>
  <si>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</si>
  <si>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</si>
  <si>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</si>
  <si>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</si>
  <si>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</si>
  <si>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</si>
  <si>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</si>
  <si>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</si>
  <si>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</si>
  <si>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</si>
  <si>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</si>
  <si>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</si>
  <si>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</si>
  <si>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</si>
  <si>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</si>
  <si>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</si>
  <si>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</si>
  <si>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</si>
  <si>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</si>
  <si>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</si>
  <si>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</si>
  <si>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</si>
  <si>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</si>
  <si>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</si>
  <si>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</si>
  <si>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</si>
  <si>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</si>
  <si>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</si>
  <si>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</si>
  <si>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</si>
  <si>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</si>
  <si>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</si>
  <si>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</si>
  <si>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</si>
  <si>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</si>
  <si>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</si>
  <si>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</si>
  <si>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</si>
  <si>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</si>
  <si>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</si>
  <si>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</si>
  <si>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</si>
  <si>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</si>
  <si>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</si>
  <si>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</si>
  <si>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</si>
  <si>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</si>
  <si>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</si>
  <si>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</si>
  <si>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</si>
  <si>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</si>
  <si>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</si>
  <si>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</si>
  <si>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</si>
  <si>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</si>
  <si>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</si>
  <si>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</si>
  <si>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</si>
  <si>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</si>
  <si>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</si>
  <si>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</si>
  <si>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</si>
  <si>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</si>
  <si>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</si>
  <si>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</si>
  <si>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</si>
  <si>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</si>
  <si>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</si>
  <si>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</si>
  <si>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</si>
  <si>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</si>
  <si>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</si>
  <si>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</si>
  <si>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</si>
  <si>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</si>
  <si>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</si>
  <si>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</si>
  <si>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</si>
  <si>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</si>
  <si>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</si>
  <si>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</si>
  <si>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</si>
  <si>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</si>
  <si>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</si>
  <si>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</si>
  <si>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</si>
  <si>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</si>
  <si>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</si>
  <si>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</si>
  <si>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</si>
  <si>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</si>
  <si>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</si>
  <si>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</si>
  <si>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</si>
  <si>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</si>
  <si>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</si>
  <si>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</si>
  <si>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</si>
  <si>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</si>
  <si>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</si>
  <si>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</si>
  <si>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</si>
  <si>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</si>
  <si>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</si>
  <si>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</si>
  <si>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</si>
  <si>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</si>
  <si>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</si>
  <si>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</si>
  <si>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</si>
  <si>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</si>
  <si>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</si>
  <si>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</si>
  <si>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</si>
  <si>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</si>
  <si>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</si>
  <si>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</si>
  <si>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</si>
  <si>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</si>
  <si>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</si>
  <si>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</si>
  <si>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</si>
  <si>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</si>
  <si>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</si>
  <si>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</si>
  <si>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</si>
  <si>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</si>
  <si>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</si>
  <si>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</si>
  <si>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</si>
  <si>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</si>
  <si>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</si>
  <si>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</si>
  <si>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</si>
  <si>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</si>
  <si>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</si>
  <si>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</si>
  <si>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</si>
  <si>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</si>
  <si>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</si>
  <si>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</si>
  <si>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</si>
  <si>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</si>
  <si>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</si>
  <si>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</si>
  <si>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</si>
  <si>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</si>
  <si>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</si>
  <si>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</si>
  <si>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</si>
  <si>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</si>
  <si>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</si>
  <si>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</si>
  <si>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</si>
  <si>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</si>
  <si>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</si>
  <si>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</si>
  <si>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</si>
  <si>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</si>
  <si>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</si>
  <si>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</si>
  <si>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</si>
  <si>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</si>
  <si>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</si>
  <si>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</si>
  <si>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</si>
  <si>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</si>
  <si>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</si>
  <si>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</si>
  <si>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</si>
  <si>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</si>
  <si>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</si>
  <si>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</si>
  <si>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</si>
  <si>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</si>
  <si>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</si>
  <si>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</si>
  <si>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</si>
  <si>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</si>
  <si>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</si>
  <si>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</si>
  <si>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</si>
  <si>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</si>
  <si>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</si>
  <si>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</si>
  <si>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</si>
  <si>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</si>
  <si>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</si>
  <si>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</si>
  <si>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</si>
  <si>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</si>
  <si>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</si>
  <si>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</si>
  <si>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</si>
  <si>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</si>
  <si>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</si>
  <si>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</si>
  <si>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</si>
  <si>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</si>
  <si>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</si>
  <si>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</si>
  <si>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</si>
  <si>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</si>
  <si>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</si>
  <si>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</si>
  <si>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</si>
  <si>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</si>
  <si>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</si>
  <si>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</si>
  <si>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</si>
  <si>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</si>
  <si>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</si>
  <si>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</si>
  <si>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</si>
  <si>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</si>
  <si>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</si>
  <si>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</si>
  <si>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</si>
  <si>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</si>
  <si>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</si>
  <si>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</si>
  <si>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</si>
  <si>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</si>
  <si>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</si>
  <si>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</si>
  <si>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</si>
  <si>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</si>
  <si>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</si>
  <si>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</si>
  <si>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</si>
  <si>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</si>
  <si>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</si>
  <si>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</si>
  <si>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</si>
  <si>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</si>
  <si>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</si>
  <si>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</si>
  <si>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</si>
  <si>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</si>
  <si>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</si>
  <si>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</si>
  <si>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</si>
  <si>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</si>
  <si>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</si>
  <si>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</si>
  <si>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</si>
  <si>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</si>
  <si>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</si>
  <si>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</si>
  <si>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</si>
  <si>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</si>
  <si>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</si>
  <si>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</si>
  <si>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</si>
  <si>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</si>
  <si>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</si>
  <si>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</si>
  <si>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</si>
  <si>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</si>
  <si>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</si>
  <si>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</si>
  <si>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</si>
  <si>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</si>
  <si>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</si>
  <si>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</si>
  <si>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</si>
  <si>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</si>
  <si>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</si>
  <si>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</si>
  <si>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</si>
  <si>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</si>
  <si>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</si>
  <si>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</si>
  <si>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</si>
  <si>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</si>
  <si>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</si>
  <si>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</si>
  <si>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</si>
  <si>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</si>
  <si>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</si>
  <si>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</si>
  <si>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</si>
  <si>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</si>
  <si>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</si>
  <si>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</si>
  <si>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</si>
  <si>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</si>
  <si>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</si>
  <si>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</si>
  <si>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</si>
  <si>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</si>
  <si>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</si>
  <si>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</si>
  <si>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</si>
  <si>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</si>
  <si>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</si>
  <si>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</si>
  <si>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</si>
  <si>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</si>
  <si>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</si>
  <si>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</si>
  <si>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</si>
  <si>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</si>
  <si>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</si>
  <si>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</si>
  <si>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</si>
  <si>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</si>
  <si>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</si>
  <si>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</si>
  <si>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</si>
  <si>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</si>
  <si>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</si>
  <si>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</si>
  <si>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</si>
  <si>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</si>
  <si>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</si>
  <si>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</si>
  <si>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</si>
  <si>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</si>
  <si>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</si>
  <si>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</si>
  <si>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</si>
  <si>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</si>
  <si>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</si>
  <si>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</si>
  <si>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</si>
  <si>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</si>
  <si>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</si>
  <si>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</si>
  <si>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</si>
  <si>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</si>
  <si>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</si>
  <si>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</si>
  <si>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</si>
  <si>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</si>
  <si>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</si>
  <si>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</si>
  <si>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</si>
  <si>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</si>
  <si>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</si>
  <si>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</si>
  <si>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</si>
  <si>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</si>
  <si>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</si>
  <si>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</si>
  <si>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</si>
  <si>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</si>
  <si>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</si>
  <si>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</si>
  <si>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</si>
  <si>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</si>
  <si>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</si>
  <si>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</si>
  <si>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</si>
  <si>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</si>
  <si>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</si>
  <si>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</si>
  <si>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</si>
  <si>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</si>
  <si>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</si>
  <si>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</si>
  <si>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</si>
  <si>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</si>
  <si>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</si>
  <si>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</si>
  <si>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</si>
  <si>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</si>
  <si>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</si>
  <si>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</si>
  <si>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</si>
  <si>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</si>
  <si>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</si>
  <si>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</si>
  <si>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</si>
  <si>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</si>
  <si>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</si>
  <si>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</si>
  <si>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</si>
  <si>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</si>
  <si>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</si>
  <si>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</si>
  <si>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</si>
  <si>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</si>
  <si>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</si>
  <si>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</si>
  <si>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</si>
  <si>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</si>
  <si>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</si>
  <si>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</si>
  <si>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</si>
  <si>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</si>
  <si>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</si>
  <si>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</si>
  <si>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</si>
  <si>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</si>
  <si>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</si>
  <si>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</si>
  <si>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</si>
  <si>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</si>
  <si>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</si>
  <si>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</si>
  <si>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</si>
  <si>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</si>
  <si>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</si>
  <si>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</si>
  <si>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</si>
  <si>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</si>
  <si>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</si>
  <si>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</si>
  <si>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</si>
  <si>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</si>
  <si>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</si>
  <si>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</si>
  <si>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</si>
  <si>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</si>
  <si>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</si>
  <si>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</si>
  <si>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</si>
  <si>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</si>
  <si>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</si>
  <si>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</si>
  <si>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</si>
  <si>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</si>
  <si>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</si>
  <si>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</si>
  <si>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</si>
  <si>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</si>
  <si>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</si>
  <si>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</si>
  <si>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</si>
  <si>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</si>
  <si>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</si>
  <si>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</si>
  <si>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</si>
  <si>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</si>
  <si>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</si>
  <si>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</si>
  <si>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</si>
  <si>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</si>
  <si>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</si>
  <si>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</si>
  <si>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</si>
  <si>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</si>
  <si>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</si>
  <si>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</si>
  <si>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</si>
  <si>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</si>
  <si>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</si>
  <si>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</si>
  <si>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</si>
  <si>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</si>
  <si>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</si>
  <si>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</si>
  <si>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</si>
  <si>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</si>
  <si>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</si>
  <si>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</si>
  <si>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</si>
  <si>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</si>
  <si>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</si>
  <si>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</si>
  <si>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</si>
  <si>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</si>
  <si>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</si>
  <si>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</si>
  <si>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</si>
  <si>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</si>
  <si>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</si>
  <si>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</si>
  <si>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</si>
  <si>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</si>
  <si>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</si>
  <si>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</si>
  <si>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</si>
  <si>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</si>
  <si>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</si>
  <si>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</si>
  <si>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</si>
  <si>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</si>
  <si>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</si>
  <si>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</si>
  <si>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</si>
  <si>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</si>
  <si>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</si>
  <si>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</si>
  <si>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</si>
  <si>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</si>
  <si>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</si>
  <si>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</si>
  <si>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</si>
  <si>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</si>
  <si>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</si>
  <si>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</si>
  <si>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</si>
  <si>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</si>
  <si>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</si>
  <si>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</si>
  <si>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</si>
  <si>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</si>
  <si>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</si>
  <si>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</si>
  <si>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</si>
  <si>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</si>
  <si>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</si>
  <si>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</si>
  <si>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</si>
  <si>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</si>
  <si>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</si>
  <si>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</si>
  <si>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</si>
  <si>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</si>
  <si>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</si>
  <si>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</si>
  <si>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</si>
  <si>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</si>
  <si>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</si>
  <si>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</si>
  <si>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</si>
  <si>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</si>
  <si>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</si>
  <si>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</si>
  <si>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</si>
  <si>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</si>
  <si>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</si>
  <si>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</si>
  <si>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</si>
  <si>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</si>
  <si>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</si>
  <si>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</si>
  <si>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</si>
  <si>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</si>
  <si>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</si>
  <si>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</si>
  <si>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</si>
  <si>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</si>
  <si>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</si>
  <si>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</si>
  <si>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</si>
  <si>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</si>
  <si>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</si>
  <si>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</si>
  <si>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</si>
  <si>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</si>
  <si>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</si>
  <si>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</si>
  <si>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</si>
  <si>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</si>
  <si>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</si>
  <si>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</si>
  <si>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</si>
  <si>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</si>
  <si>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</si>
  <si>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</si>
  <si>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</si>
  <si>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</si>
  <si>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</si>
  <si>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</si>
  <si>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</si>
  <si>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</si>
  <si>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</si>
  <si>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</si>
  <si>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</si>
  <si>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</si>
  <si>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</si>
  <si>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</si>
  <si>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</si>
  <si>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</si>
  <si>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</si>
  <si>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</si>
  <si>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</si>
  <si>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</si>
  <si>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</si>
  <si>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</si>
  <si>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</si>
  <si>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</si>
  <si>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</si>
  <si>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</si>
  <si>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</si>
  <si>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</si>
  <si>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</si>
  <si>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</si>
  <si>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</si>
  <si>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</si>
  <si>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</si>
  <si>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</si>
  <si>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</si>
  <si>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</si>
  <si>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</si>
  <si>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</si>
  <si>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</si>
  <si>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</si>
  <si>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</si>
  <si>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</si>
  <si>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</si>
  <si>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</si>
  <si>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</si>
  <si>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</si>
  <si>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</si>
  <si>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</si>
  <si>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</si>
  <si>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</si>
  <si>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</si>
  <si>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</si>
  <si>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</si>
  <si>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</si>
  <si>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</si>
  <si>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</si>
  <si>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</si>
  <si>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</si>
  <si>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</si>
  <si>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</si>
  <si>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</si>
  <si>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</si>
  <si>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</si>
  <si>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</si>
  <si>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</si>
  <si>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</si>
  <si>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</si>
  <si>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</si>
  <si>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</si>
  <si>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</si>
  <si>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</si>
  <si>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</si>
  <si>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</si>
  <si>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</si>
  <si>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</si>
  <si>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</si>
  <si>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</si>
  <si>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</si>
  <si>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</si>
  <si>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</si>
  <si>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</si>
  <si>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</si>
  <si>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</si>
  <si>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</si>
  <si>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</si>
  <si>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</si>
  <si>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</si>
  <si>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</si>
  <si>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</si>
  <si>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</si>
  <si>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</si>
  <si>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</si>
  <si>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</si>
  <si>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</si>
  <si>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</si>
  <si>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</si>
  <si>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</si>
  <si>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</si>
  <si>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</si>
  <si>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</si>
  <si>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</si>
  <si>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</si>
  <si>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</si>
  <si>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</si>
  <si>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</si>
  <si>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</si>
  <si>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</si>
  <si>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</si>
  <si>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</si>
  <si>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</si>
  <si>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</si>
  <si>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</si>
  <si>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</si>
  <si>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</si>
  <si>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</si>
  <si>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</si>
  <si>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</si>
  <si>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</si>
  <si>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</si>
  <si>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</si>
  <si>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</si>
  <si>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</si>
  <si>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</si>
  <si>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</si>
  <si>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</si>
  <si>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</si>
  <si>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</si>
  <si>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</si>
  <si>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</si>
  <si>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</si>
  <si>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</si>
  <si>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</si>
  <si>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</si>
  <si>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</si>
  <si>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</si>
  <si>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</si>
  <si>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</si>
  <si>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</si>
  <si>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</si>
  <si>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</si>
  <si>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</si>
  <si>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</si>
  <si>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</si>
  <si>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</si>
  <si>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</si>
  <si>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</si>
  <si>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</si>
  <si>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</si>
  <si>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</si>
  <si>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</si>
  <si>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</si>
  <si>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</si>
  <si>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</si>
  <si>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</si>
  <si>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</si>
  <si>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</si>
  <si>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</si>
  <si>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</si>
  <si>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</si>
  <si>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</si>
  <si>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</si>
  <si>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</si>
  <si>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</si>
  <si>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</si>
  <si>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</si>
  <si>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</si>
  <si>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</si>
  <si>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</si>
  <si>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</si>
  <si>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</si>
  <si>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</si>
  <si>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</si>
  <si>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</si>
  <si>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</si>
  <si>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</si>
  <si>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</si>
  <si>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</si>
  <si>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</si>
  <si>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</si>
  <si>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</si>
  <si>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</si>
  <si>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</si>
  <si>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</si>
  <si>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</si>
  <si>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</si>
  <si>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</si>
  <si>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</si>
  <si>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</si>
  <si>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</si>
  <si>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</si>
  <si>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</si>
  <si>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</si>
  <si>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</si>
  <si>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</si>
  <si>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</si>
  <si>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</si>
  <si>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</si>
  <si>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</si>
  <si>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</si>
  <si>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</si>
  <si>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</si>
  <si>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</si>
  <si>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</si>
  <si>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</si>
  <si>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</si>
  <si>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</si>
  <si>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</si>
  <si>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</si>
  <si>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</si>
  <si>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</si>
  <si>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</si>
  <si>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</si>
  <si>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</si>
  <si>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</si>
  <si>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</si>
  <si>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</si>
  <si>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</si>
  <si>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</si>
  <si>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</si>
  <si>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</si>
  <si>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</si>
  <si>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</si>
  <si>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</si>
  <si>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</si>
  <si>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</si>
  <si>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</si>
  <si>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</si>
  <si>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</si>
  <si>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</si>
  <si>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</si>
  <si>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</si>
  <si>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</si>
  <si>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</si>
  <si>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</si>
  <si>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</si>
  <si>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</si>
  <si>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</si>
  <si>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</si>
  <si>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</si>
  <si>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</si>
  <si>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</si>
  <si>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</si>
  <si>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</si>
  <si>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</si>
  <si>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</si>
  <si>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</si>
  <si>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</si>
  <si>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</si>
  <si>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</si>
  <si>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</si>
  <si>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</si>
  <si>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</si>
  <si>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</si>
  <si>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</si>
  <si>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</si>
  <si>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</si>
  <si>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</si>
  <si>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</si>
  <si>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</si>
  <si>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</si>
  <si>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</si>
  <si>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</si>
  <si>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</si>
  <si>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</si>
  <si>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</si>
  <si>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</si>
  <si>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</si>
  <si>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</si>
  <si>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</si>
  <si>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</si>
  <si>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</si>
  <si>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</si>
  <si>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</si>
  <si>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</si>
  <si>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</si>
  <si>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</si>
  <si>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</si>
  <si>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</si>
  <si>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</si>
  <si>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</si>
  <si>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</si>
  <si>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</si>
  <si>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</si>
  <si>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</si>
  <si>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</si>
  <si>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</si>
  <si>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</si>
  <si>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</si>
  <si>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</si>
  <si>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</si>
  <si>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</si>
  <si>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</si>
  <si>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</si>
  <si>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</si>
  <si>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</si>
  <si>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</si>
  <si>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</si>
  <si>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</si>
  <si>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</si>
  <si>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</si>
  <si>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</si>
  <si>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</si>
  <si>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</si>
  <si>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</si>
  <si>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</si>
  <si>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</si>
  <si>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</si>
  <si>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</si>
  <si>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</si>
  <si>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</si>
  <si>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</si>
  <si>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</si>
  <si>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</si>
  <si>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</si>
  <si>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</si>
  <si>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</si>
  <si>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</si>
  <si>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</si>
  <si>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</si>
  <si>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</si>
  <si>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</si>
  <si>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</si>
  <si>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</si>
  <si>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</si>
  <si>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</si>
  <si>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</si>
  <si>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</si>
  <si>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</si>
  <si>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</si>
  <si>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</si>
  <si>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</si>
  <si>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</si>
  <si>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</si>
  <si>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</si>
  <si>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</si>
  <si>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</si>
  <si>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</si>
  <si>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</si>
  <si>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</si>
  <si>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</si>
  <si>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</si>
  <si>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</si>
  <si>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</si>
  <si>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</si>
  <si>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</si>
  <si>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</si>
  <si>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</si>
  <si>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</si>
  <si>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</si>
  <si>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</si>
  <si>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</si>
  <si>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</si>
  <si>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</si>
  <si>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</si>
  <si>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</si>
  <si>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</si>
  <si>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</si>
  <si>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</si>
  <si>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</si>
  <si>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</si>
  <si>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</si>
  <si>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</si>
  <si>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</si>
  <si>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</si>
  <si>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</si>
  <si>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</si>
  <si>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</si>
  <si>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</si>
  <si>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</si>
  <si>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</si>
  <si>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</si>
  <si>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</si>
  <si>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</si>
  <si>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</si>
  <si>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</si>
  <si>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</si>
  <si>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</si>
  <si>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</si>
  <si>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</si>
  <si>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</si>
  <si>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</si>
  <si>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</si>
  <si>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</si>
  <si>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</si>
  <si>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</si>
  <si>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</si>
  <si>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</si>
  <si>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</si>
  <si>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</si>
  <si>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</si>
  <si>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</si>
  <si>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</si>
  <si>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</si>
  <si>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</si>
  <si>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</si>
  <si>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</si>
  <si>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</si>
  <si>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</si>
  <si>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</si>
  <si>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</si>
  <si>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</si>
  <si>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</si>
  <si>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</si>
  <si>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</si>
  <si>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</si>
  <si>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</si>
  <si>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</si>
  <si>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</si>
  <si>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</si>
  <si>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</si>
  <si>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</si>
  <si>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</si>
  <si>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</si>
  <si>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</si>
  <si>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</si>
  <si>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</si>
  <si>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</si>
  <si>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</si>
  <si>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</si>
  <si>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</si>
  <si>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</si>
  <si>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</si>
  <si>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</si>
  <si>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</si>
  <si>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</si>
  <si>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</si>
  <si>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</si>
  <si>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</si>
  <si>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</si>
  <si>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</si>
  <si>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</si>
  <si>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</si>
  <si>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</si>
  <si>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</si>
  <si>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</si>
  <si>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</si>
  <si>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</si>
  <si>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</si>
  <si>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</si>
  <si>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</si>
  <si>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</si>
  <si>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</si>
  <si>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</si>
  <si>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</si>
  <si>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</si>
  <si>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</si>
  <si>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</si>
  <si>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</si>
  <si>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</si>
  <si>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</si>
  <si>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</si>
  <si>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</si>
  <si>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</si>
  <si>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</si>
  <si>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</si>
  <si>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</si>
  <si>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</si>
  <si>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</si>
  <si>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</si>
  <si>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</si>
  <si>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</si>
  <si>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</si>
  <si>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</si>
  <si>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</si>
  <si>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</si>
  <si>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</si>
  <si>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</si>
  <si>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</si>
  <si>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</si>
  <si>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</si>
  <si>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</si>
  <si>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</si>
  <si>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</si>
  <si>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</si>
  <si>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</si>
  <si>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</si>
  <si>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</si>
  <si>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</si>
  <si>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</si>
  <si>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</si>
  <si>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</si>
  <si>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</si>
  <si>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</si>
  <si>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</si>
  <si>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</si>
  <si>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</si>
  <si>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</si>
  <si>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</si>
  <si>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</si>
  <si>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</si>
  <si>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</si>
  <si>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</si>
  <si>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</si>
  <si>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</si>
  <si>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</si>
  <si>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</si>
  <si>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</si>
  <si>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</si>
  <si>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</si>
  <si>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</si>
  <si>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</si>
  <si>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</si>
  <si>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</si>
  <si>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</si>
  <si>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</si>
  <si>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</si>
  <si>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</si>
  <si>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</si>
  <si>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</si>
  <si>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</si>
  <si>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</si>
  <si>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</si>
  <si>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</si>
  <si>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</si>
  <si>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</si>
  <si>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</si>
  <si>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</si>
  <si>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</si>
  <si>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</si>
  <si>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</si>
  <si>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</si>
  <si>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</si>
  <si>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</si>
  <si>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</si>
  <si>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</si>
  <si>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</si>
  <si>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</si>
  <si>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</si>
  <si>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</si>
  <si>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</si>
  <si>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</si>
  <si>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</si>
  <si>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</si>
  <si>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</si>
  <si>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</si>
  <si>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</si>
  <si>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</si>
  <si>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</si>
  <si>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</si>
  <si>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</si>
  <si>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</si>
  <si>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</si>
  <si>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</si>
  <si>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</si>
  <si>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</si>
  <si>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</si>
  <si>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</si>
  <si>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</si>
  <si>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</si>
  <si>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</si>
  <si>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</si>
  <si>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</si>
  <si>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</si>
  <si>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</si>
  <si>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</si>
  <si>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</si>
  <si>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</si>
  <si>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</si>
  <si>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</si>
  <si>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</si>
  <si>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</si>
  <si>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</si>
  <si>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</si>
  <si>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</si>
  <si>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</si>
  <si>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</si>
  <si>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</si>
  <si>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</si>
  <si>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</si>
  <si>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</si>
  <si>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</si>
  <si>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</si>
  <si>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</si>
  <si>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</si>
  <si>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</si>
  <si>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</si>
  <si>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</si>
  <si>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</si>
  <si>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</si>
  <si>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</si>
  <si>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</si>
  <si>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</si>
  <si>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</si>
  <si>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</si>
  <si>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</si>
  <si>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</si>
  <si>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</si>
  <si>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</si>
  <si>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</si>
  <si>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</si>
  <si>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</si>
  <si>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</si>
  <si>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</si>
  <si>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</si>
  <si>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</si>
  <si>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</si>
  <si>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</si>
  <si>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</si>
  <si>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</si>
  <si>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</si>
  <si>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</si>
  <si>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</si>
  <si>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</si>
  <si>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</si>
  <si>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</si>
  <si>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</si>
  <si>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</si>
  <si>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</si>
  <si>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</si>
  <si>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</si>
  <si>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</si>
  <si>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</si>
  <si>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</si>
  <si>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</si>
  <si>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</si>
  <si>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</si>
  <si>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</si>
  <si>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</si>
  <si>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</si>
  <si>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</si>
  <si>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</si>
  <si>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</si>
  <si>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</si>
  <si>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</si>
  <si>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</si>
  <si>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</si>
  <si>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</si>
  <si>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</si>
  <si>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</si>
  <si>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</si>
  <si>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</si>
  <si>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</si>
  <si>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</si>
  <si>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</si>
  <si>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</si>
  <si>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</si>
  <si>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</si>
  <si>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</si>
  <si>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</si>
  <si>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</si>
  <si>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</si>
  <si>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</si>
  <si>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</si>
  <si>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</si>
  <si>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</si>
  <si>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</si>
  <si>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</si>
  <si>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</si>
  <si>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</si>
  <si>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</si>
  <si>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</si>
  <si>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</si>
  <si>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</si>
  <si>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</si>
  <si>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</si>
  <si>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</si>
  <si>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</si>
  <si>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</si>
  <si>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</si>
  <si>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</si>
  <si>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</si>
  <si>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</si>
  <si>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</si>
  <si>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</si>
  <si>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</si>
  <si>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</si>
  <si>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</si>
  <si>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</si>
  <si>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</si>
  <si>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</si>
  <si>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</si>
  <si>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</si>
  <si>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</si>
  <si>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</si>
  <si>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</si>
  <si>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</si>
  <si>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</si>
  <si>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</si>
  <si>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</si>
  <si>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</si>
  <si>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</si>
  <si>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</si>
  <si>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</si>
  <si>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</si>
  <si>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</si>
  <si>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</si>
  <si>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</si>
  <si>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</si>
  <si>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</si>
  <si>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</si>
  <si>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</si>
  <si>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</si>
  <si>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</si>
  <si>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</si>
  <si>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</si>
  <si>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</si>
  <si>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</si>
  <si>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</si>
  <si>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</si>
  <si>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</si>
  <si>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</si>
  <si>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</si>
  <si>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</si>
  <si>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</si>
  <si>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</si>
  <si>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</si>
  <si>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</si>
  <si>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</si>
  <si>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</si>
  <si>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</si>
  <si>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</si>
  <si>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</si>
  <si>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</si>
  <si>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</si>
  <si>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</si>
  <si>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</si>
  <si>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</si>
  <si>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</si>
  <si>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</si>
  <si>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</si>
  <si>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</si>
  <si>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</si>
  <si>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</si>
  <si>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</si>
  <si>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</si>
  <si>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</si>
  <si>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</si>
  <si>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</si>
  <si>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</si>
  <si>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</si>
  <si>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</si>
  <si>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</si>
  <si>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</si>
  <si>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</si>
  <si>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</si>
  <si>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</si>
  <si>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</si>
  <si>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</si>
  <si>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</si>
  <si>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</si>
  <si>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</si>
  <si>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</si>
  <si>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</si>
  <si>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</si>
  <si>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</si>
  <si>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</si>
  <si>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</si>
  <si>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</si>
  <si>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</si>
  <si>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</si>
  <si>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</si>
  <si>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</si>
  <si>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</si>
  <si>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</si>
  <si>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</si>
  <si>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</si>
  <si>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</si>
  <si>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</si>
  <si>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</si>
  <si>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</si>
  <si>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</si>
  <si>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</si>
  <si>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</si>
  <si>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</si>
  <si>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</si>
  <si>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</si>
  <si>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</si>
  <si>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</si>
  <si>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</si>
  <si>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</si>
  <si>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</si>
  <si>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</si>
  <si>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</si>
  <si>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</si>
  <si>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</si>
  <si>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</si>
  <si>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</si>
  <si>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</si>
  <si>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</si>
  <si>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</si>
  <si>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</si>
  <si>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</si>
  <si>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</si>
  <si>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</si>
  <si>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</si>
  <si>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</si>
  <si>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</si>
  <si>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</si>
  <si>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</si>
  <si>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</si>
  <si>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</si>
  <si>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</si>
  <si>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</si>
  <si>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</si>
  <si>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</si>
  <si>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</si>
  <si>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</si>
  <si>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</si>
  <si>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</si>
  <si>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</si>
  <si>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</si>
  <si>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</si>
  <si>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</si>
  <si>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</si>
  <si>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</si>
  <si>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</si>
  <si>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</si>
  <si>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</si>
  <si>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</si>
  <si>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</si>
  <si>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</si>
  <si>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</si>
  <si>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</si>
  <si>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</si>
  <si>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</si>
  <si>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</si>
  <si>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</si>
  <si>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</si>
  <si>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</si>
  <si>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</si>
  <si>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</si>
  <si>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</si>
  <si>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</si>
  <si>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</si>
  <si>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</si>
  <si>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</si>
  <si>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</si>
  <si>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</si>
  <si>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</si>
  <si>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</si>
  <si>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</si>
  <si>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</si>
  <si>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</si>
  <si>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</si>
  <si>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</si>
  <si>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</si>
  <si>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</si>
  <si>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</si>
  <si>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</si>
  <si>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</si>
  <si>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</si>
  <si>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</si>
  <si>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</si>
  <si>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</si>
  <si>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</si>
  <si>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</si>
  <si>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</si>
  <si>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</si>
  <si>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</si>
  <si>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</si>
  <si>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</si>
  <si>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</si>
  <si>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</si>
  <si>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</si>
  <si>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</si>
  <si>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</si>
  <si>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</si>
  <si>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</si>
  <si>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</si>
  <si>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</si>
  <si>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</si>
  <si>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</si>
  <si>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</si>
  <si>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</si>
  <si>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</si>
  <si>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</si>
  <si>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</si>
  <si>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</si>
  <si>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</si>
  <si>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</si>
  <si>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</si>
  <si>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</si>
  <si>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</si>
  <si>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</si>
  <si>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</si>
  <si>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</si>
  <si>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</si>
  <si>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</si>
  <si>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</si>
  <si>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</si>
  <si>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</si>
  <si>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</si>
  <si>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</si>
  <si>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</si>
  <si>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</si>
  <si>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</si>
  <si>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</si>
  <si>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</si>
  <si>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</si>
  <si>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</si>
  <si>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</si>
  <si>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</si>
  <si>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</si>
  <si>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</si>
  <si>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</si>
  <si>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</si>
  <si>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</si>
  <si>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</si>
  <si>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</si>
  <si>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</si>
  <si>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</si>
  <si>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</si>
  <si>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</si>
  <si>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</si>
  <si>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</si>
  <si>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</si>
  <si>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</si>
  <si>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</si>
  <si>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</si>
  <si>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</si>
  <si>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</si>
  <si>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</si>
  <si>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</si>
  <si>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</si>
  <si>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</si>
  <si>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</si>
  <si>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</si>
  <si>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</si>
  <si>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</si>
  <si>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</si>
  <si>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</si>
  <si>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</si>
  <si>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</si>
  <si>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</si>
  <si>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</si>
  <si>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</si>
  <si>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</si>
  <si>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</si>
  <si>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</si>
  <si>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</si>
  <si>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</si>
  <si>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</si>
  <si>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</si>
  <si>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</si>
  <si>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</si>
  <si>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</si>
  <si>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</si>
  <si>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</si>
  <si>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</si>
  <si>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</si>
  <si>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</si>
  <si>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</si>
  <si>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</si>
  <si>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</si>
  <si>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</si>
  <si>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</si>
  <si>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</si>
  <si>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</si>
  <si>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</si>
  <si>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</si>
  <si>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</si>
  <si>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</si>
  <si>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</si>
  <si>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</si>
  <si>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</si>
  <si>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</si>
  <si>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</si>
  <si>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</si>
  <si>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</si>
  <si>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</si>
  <si>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</si>
  <si>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</si>
  <si>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</si>
  <si>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</si>
  <si>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</si>
  <si>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</si>
  <si>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</si>
  <si>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</si>
  <si>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</si>
  <si>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</si>
  <si>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</si>
  <si>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</si>
  <si>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</si>
  <si>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</si>
  <si>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</si>
  <si>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</si>
  <si>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</si>
  <si>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</si>
  <si>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</si>
  <si>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</si>
  <si>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</si>
  <si>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</si>
  <si>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</si>
  <si>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</si>
  <si>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</si>
  <si>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</si>
  <si>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</si>
  <si>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</si>
  <si>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</si>
  <si>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</si>
  <si>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</si>
  <si>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</si>
  <si>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</si>
  <si>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</si>
  <si>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</si>
  <si>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</si>
  <si>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</si>
  <si>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</si>
  <si>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</si>
  <si>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</si>
  <si>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</si>
  <si>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</si>
  <si>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</si>
  <si>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</si>
  <si>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</si>
  <si>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</si>
  <si>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</si>
  <si>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</si>
  <si>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</si>
  <si>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</si>
  <si>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</si>
  <si>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</si>
  <si>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</si>
  <si>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</si>
  <si>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</si>
  <si>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</si>
  <si>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</si>
  <si>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</si>
  <si>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</si>
  <si>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</si>
  <si>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</si>
  <si>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</si>
  <si>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</si>
  <si>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</si>
  <si>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</si>
  <si>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</si>
  <si>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</si>
  <si>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</si>
  <si>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</si>
  <si>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</si>
  <si>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</si>
  <si>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</si>
  <si>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</si>
  <si>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</si>
  <si>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</si>
  <si>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</si>
  <si>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</si>
  <si>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</si>
  <si>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</si>
  <si>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</si>
  <si>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</si>
  <si>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</si>
  <si>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</si>
  <si>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</si>
  <si>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</si>
  <si>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</si>
  <si>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</si>
  <si>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</si>
  <si>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</si>
  <si>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</si>
  <si>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</si>
  <si>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</si>
  <si>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</si>
  <si>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</si>
  <si>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</si>
  <si>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</si>
  <si>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</si>
  <si>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</si>
  <si>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</si>
  <si>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</si>
  <si>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</si>
  <si>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</si>
  <si>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</si>
  <si>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</si>
  <si>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</si>
  <si>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</si>
  <si>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</si>
  <si>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</si>
  <si>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</si>
  <si>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</si>
  <si>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</si>
  <si>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</si>
  <si>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</si>
  <si>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</si>
  <si>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</si>
  <si>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</si>
  <si>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</si>
  <si>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</si>
  <si>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</si>
  <si>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</si>
  <si>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</si>
  <si>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</si>
  <si>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</si>
  <si>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</si>
  <si>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</si>
  <si>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</si>
  <si>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</si>
  <si>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</si>
  <si>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</si>
  <si>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</si>
  <si>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</si>
  <si>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</si>
  <si>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</si>
  <si>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</si>
  <si>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</si>
  <si>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</si>
  <si>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</si>
  <si>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</si>
  <si>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</si>
  <si>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</si>
  <si>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</si>
  <si>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</si>
  <si>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</si>
  <si>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</si>
  <si>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</si>
  <si>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</si>
  <si>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</si>
  <si>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</si>
  <si>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</si>
  <si>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</si>
  <si>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</si>
  <si>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</si>
  <si>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</si>
  <si>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</si>
  <si>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</si>
  <si>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</si>
  <si>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</si>
  <si>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</si>
  <si>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</si>
  <si>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</si>
  <si>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</si>
  <si>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</si>
  <si>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</si>
  <si>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</si>
  <si>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</si>
  <si>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</si>
  <si>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</si>
  <si>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</si>
  <si>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</si>
  <si>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</si>
  <si>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</si>
  <si>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</si>
  <si>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</si>
  <si>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</si>
  <si>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</si>
  <si>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</si>
  <si>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</si>
  <si>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</si>
  <si>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</si>
  <si>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</si>
  <si>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</si>
  <si>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</si>
  <si>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</si>
  <si>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</si>
  <si>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</si>
  <si>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</si>
  <si>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</si>
  <si>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</si>
  <si>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</si>
  <si>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</si>
  <si>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</si>
  <si>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</si>
  <si>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</si>
  <si>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</si>
  <si>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</si>
  <si>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</si>
  <si>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</si>
  <si>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</si>
  <si>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</si>
  <si>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</si>
  <si>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</si>
  <si>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</si>
  <si>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</si>
  <si>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</si>
  <si>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</si>
  <si>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</si>
  <si>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</si>
  <si>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</si>
  <si>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</si>
  <si>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</si>
  <si>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</si>
  <si>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</si>
  <si>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</si>
  <si>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</si>
  <si>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</si>
  <si>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</si>
  <si>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</si>
  <si>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</si>
  <si>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</si>
  <si>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</si>
  <si>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</si>
  <si>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</si>
  <si>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</si>
  <si>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</si>
  <si>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</si>
  <si>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</si>
  <si>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</si>
  <si>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</si>
  <si>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</si>
  <si>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</si>
  <si>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</si>
  <si>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</si>
  <si>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</si>
  <si>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</si>
  <si>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</si>
  <si>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</si>
  <si>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</si>
  <si>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</si>
  <si>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</si>
  <si>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</si>
  <si>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</si>
  <si>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</si>
  <si>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</si>
  <si>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</si>
  <si>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</si>
  <si>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</si>
  <si>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</si>
  <si>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</si>
  <si>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</si>
  <si>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</si>
  <si>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</si>
  <si>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</si>
  <si>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</si>
  <si>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</si>
  <si>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</si>
  <si>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</si>
  <si>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</si>
  <si>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</si>
  <si>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</si>
  <si>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</si>
  <si>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</si>
  <si>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</si>
  <si>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</si>
  <si>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</si>
  <si>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</si>
  <si>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</si>
  <si>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</si>
  <si>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</si>
  <si>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</si>
  <si>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</si>
  <si>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</si>
  <si>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</si>
  <si>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</si>
  <si>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</si>
  <si>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</si>
  <si>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</si>
  <si>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</si>
  <si>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</si>
  <si>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</si>
  <si>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</si>
  <si>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</si>
  <si>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</si>
  <si>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</si>
  <si>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</si>
  <si>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</si>
  <si>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</si>
  <si>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</si>
  <si>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</si>
  <si>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</si>
  <si>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</si>
  <si>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</si>
  <si>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</si>
  <si>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</si>
  <si>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</si>
  <si>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</si>
  <si>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</si>
  <si>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</si>
  <si>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</si>
  <si>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</si>
  <si>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</si>
  <si>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</si>
  <si>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</si>
  <si>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</si>
  <si>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</si>
  <si>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</si>
  <si>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</si>
  <si>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</si>
  <si>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</si>
  <si>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</si>
  <si>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</si>
  <si>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</si>
  <si>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</si>
  <si>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</si>
  <si>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</si>
  <si>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</si>
  <si>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</si>
  <si>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</si>
  <si>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</si>
  <si>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</si>
  <si>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</si>
  <si>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</si>
  <si>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</si>
  <si>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</si>
  <si>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</si>
  <si>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</si>
  <si>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</si>
  <si>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</si>
  <si>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</si>
  <si>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</si>
  <si>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</si>
  <si>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</si>
  <si>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</si>
  <si>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</si>
  <si>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</si>
  <si>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</si>
  <si>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</si>
  <si>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</si>
  <si>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</si>
  <si>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</si>
  <si>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</si>
  <si>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</si>
  <si>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</si>
  <si>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</si>
  <si>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</si>
  <si>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</si>
  <si>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</si>
  <si>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</si>
  <si>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</si>
  <si>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</si>
  <si>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</si>
  <si>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</si>
  <si>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</si>
  <si>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</si>
  <si>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</si>
  <si>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</si>
  <si>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</si>
  <si>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</si>
  <si>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</si>
  <si>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</si>
  <si>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</si>
  <si>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</si>
  <si>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</si>
  <si>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</si>
  <si>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</si>
  <si>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</si>
  <si>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</si>
  <si>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</si>
  <si>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</si>
  <si>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</si>
  <si>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</si>
  <si>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</si>
  <si>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</si>
  <si>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</si>
  <si>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</si>
  <si>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</si>
  <si>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</si>
  <si>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</si>
  <si>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</si>
  <si>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</si>
  <si>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</si>
  <si>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</si>
  <si>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</si>
  <si>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</si>
  <si>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</si>
  <si>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</si>
  <si>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</si>
  <si>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</si>
  <si>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</si>
  <si>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</si>
  <si>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</si>
  <si>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</si>
  <si>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</si>
  <si>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</si>
  <si>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</si>
  <si>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</si>
  <si>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</si>
  <si>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</si>
  <si>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</si>
  <si>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</si>
  <si>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</si>
  <si>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</si>
  <si>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</si>
  <si>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</si>
  <si>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</si>
  <si>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</si>
  <si>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</si>
  <si>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</si>
  <si>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</si>
  <si>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</si>
  <si>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</si>
  <si>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</si>
  <si>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</si>
  <si>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</si>
  <si>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</si>
  <si>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</si>
  <si>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</si>
  <si>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</si>
  <si>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</si>
  <si>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</si>
  <si>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</si>
  <si>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</si>
  <si>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</si>
  <si>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</si>
  <si>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</si>
  <si>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</si>
  <si>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</si>
  <si>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</si>
  <si>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</si>
  <si>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</si>
  <si>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</si>
  <si>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</si>
  <si>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</si>
  <si>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</si>
  <si>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</si>
  <si>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</si>
  <si>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</si>
  <si>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</si>
  <si>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</si>
  <si>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</si>
  <si>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</si>
  <si>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</si>
  <si>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</si>
  <si>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</si>
  <si>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</si>
  <si>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</si>
  <si>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</si>
  <si>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</si>
  <si>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</si>
  <si>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</si>
  <si>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</si>
  <si>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</si>
  <si>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</si>
  <si>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</si>
  <si>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</si>
  <si>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</si>
  <si>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</si>
  <si>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</si>
  <si>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</si>
  <si>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</si>
  <si>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</si>
  <si>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</si>
  <si>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</si>
  <si>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</si>
  <si>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</si>
  <si>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</si>
  <si>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</si>
  <si>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</si>
  <si>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</si>
  <si>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</si>
  <si>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</si>
  <si>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</si>
  <si>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</si>
  <si>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</si>
  <si>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</si>
  <si>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</si>
  <si>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</si>
  <si>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</si>
  <si>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</si>
  <si>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</si>
  <si>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</si>
  <si>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</si>
  <si>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</si>
  <si>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</si>
  <si>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</si>
  <si>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</si>
  <si>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</si>
  <si>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</si>
  <si>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</si>
  <si>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</si>
  <si>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</si>
  <si>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</si>
  <si>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</si>
  <si>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</si>
  <si>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</si>
  <si>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</si>
  <si>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</si>
  <si>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</si>
  <si>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</si>
  <si>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</si>
  <si>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</si>
  <si>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</si>
  <si>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</si>
  <si>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</si>
  <si>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</si>
  <si>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</si>
  <si>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</si>
  <si>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</si>
  <si>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</si>
  <si>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</si>
  <si>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</si>
  <si>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</si>
  <si>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</si>
  <si>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</si>
  <si>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</si>
  <si>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</si>
  <si>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</si>
  <si>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</si>
  <si>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</si>
  <si>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</si>
  <si>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</si>
  <si>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</si>
  <si>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</si>
  <si>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</si>
  <si>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</si>
  <si>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</si>
  <si>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</si>
  <si>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</si>
  <si>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</si>
  <si>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</si>
  <si>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</si>
  <si>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</si>
  <si>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</si>
  <si>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</si>
  <si>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</si>
  <si>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</si>
  <si>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</si>
  <si>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</si>
  <si>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</si>
  <si>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</si>
  <si>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</si>
  <si>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</si>
  <si>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</si>
  <si>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</si>
  <si>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</si>
  <si>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</si>
  <si>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</si>
  <si>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</si>
  <si>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</si>
  <si>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</si>
  <si>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</si>
  <si>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</si>
  <si>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</si>
  <si>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</si>
  <si>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</si>
  <si>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</si>
  <si>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</si>
  <si>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</si>
  <si>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</si>
  <si>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</si>
  <si>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</si>
  <si>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</si>
  <si>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</si>
  <si>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</si>
  <si>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</si>
  <si>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</si>
  <si>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</si>
  <si>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</si>
  <si>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</si>
  <si>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</si>
  <si>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</si>
  <si>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</si>
  <si>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</si>
  <si>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</si>
  <si>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</si>
  <si>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</si>
  <si>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</si>
  <si>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</si>
  <si>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</si>
  <si>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</si>
  <si>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</si>
  <si>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</si>
  <si>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</si>
  <si>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</si>
  <si>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</si>
  <si>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</si>
  <si>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</si>
  <si>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</si>
  <si>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</si>
  <si>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</si>
  <si>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</si>
  <si>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</si>
  <si>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</si>
  <si>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</si>
  <si>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</si>
  <si>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</si>
  <si>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</si>
  <si>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</si>
  <si>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</si>
  <si>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</si>
  <si>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</si>
  <si>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</si>
  <si>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</si>
  <si>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</si>
  <si>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</si>
  <si>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</si>
  <si>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</si>
  <si>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</si>
  <si>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</si>
  <si>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</si>
  <si>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</si>
  <si>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</si>
  <si>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</si>
  <si>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</si>
  <si>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</si>
  <si>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</si>
  <si>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</si>
  <si>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</si>
  <si>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</si>
  <si>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</si>
  <si>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</si>
  <si>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</si>
  <si>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</si>
  <si>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</si>
  <si>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</si>
  <si>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</si>
  <si>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</si>
  <si>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</si>
  <si>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</si>
  <si>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</si>
  <si>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</si>
  <si>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</si>
  <si>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</si>
  <si>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</si>
  <si>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</si>
  <si>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</si>
  <si>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</si>
  <si>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</si>
  <si>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</si>
  <si>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</si>
  <si>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</si>
  <si>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</si>
  <si>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</si>
  <si>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</si>
  <si>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</si>
  <si>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</si>
  <si>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</si>
  <si>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</si>
  <si>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</si>
  <si>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</si>
  <si>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</si>
  <si>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</si>
  <si>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</si>
  <si>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</si>
  <si>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</si>
  <si>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</si>
  <si>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</si>
  <si>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</si>
  <si>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</si>
  <si>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</si>
  <si>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</si>
  <si>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</si>
  <si>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</si>
  <si>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</si>
  <si>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</si>
  <si>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</si>
  <si>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</si>
  <si>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</si>
  <si>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</si>
  <si>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</si>
  <si>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</si>
  <si>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</si>
  <si>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</si>
  <si>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</si>
  <si>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</si>
  <si>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</si>
  <si>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</si>
  <si>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</si>
  <si>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</si>
  <si>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</si>
  <si>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</si>
  <si>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</si>
  <si>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</si>
  <si>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</si>
  <si>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</si>
  <si>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</si>
  <si>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</si>
  <si>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</si>
  <si>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</si>
  <si>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</si>
  <si>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</si>
  <si>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</si>
  <si>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</si>
  <si>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</si>
  <si>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</si>
  <si>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</si>
  <si>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</si>
  <si>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</si>
  <si>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</si>
  <si>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</si>
  <si>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</si>
  <si>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</si>
  <si>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</si>
  <si>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</si>
  <si>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</si>
  <si>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</si>
  <si>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</si>
  <si>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</si>
  <si>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</si>
  <si>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</si>
  <si>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</si>
  <si>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</si>
  <si>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</si>
  <si>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</si>
  <si>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</si>
  <si>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</si>
  <si>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</si>
  <si>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</si>
  <si>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</si>
  <si>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</si>
  <si>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</si>
  <si>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</si>
  <si>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</si>
  <si>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</si>
  <si>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</si>
  <si>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</si>
  <si>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</si>
  <si>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</si>
  <si>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</si>
  <si>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</si>
  <si>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</si>
  <si>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</si>
  <si>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</si>
  <si>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</si>
  <si>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</si>
  <si>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</si>
  <si>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</si>
  <si>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</si>
  <si>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</si>
  <si>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</si>
  <si>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</si>
  <si>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</si>
  <si>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</si>
  <si>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</si>
  <si>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</si>
  <si>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</si>
  <si>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</si>
  <si>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</si>
  <si>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</si>
  <si>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</si>
  <si>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</si>
  <si>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</si>
  <si>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</si>
  <si>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</si>
  <si>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</si>
  <si>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</si>
  <si>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</si>
  <si>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</si>
  <si>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</si>
  <si>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</si>
  <si>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</si>
  <si>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</si>
  <si>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</si>
  <si>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</si>
  <si>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</si>
  <si>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</si>
  <si>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</si>
  <si>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</si>
  <si>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</si>
  <si>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</si>
  <si>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</si>
  <si>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</si>
  <si>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</si>
  <si>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</si>
  <si>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</si>
  <si>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</si>
  <si>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</si>
  <si>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</si>
  <si>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</si>
  <si>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</si>
  <si>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</si>
  <si>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</si>
  <si>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</si>
  <si>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</si>
  <si>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</si>
  <si>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</si>
  <si>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</si>
  <si>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</si>
  <si>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</si>
  <si>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</si>
  <si>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</si>
  <si>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</si>
  <si>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</si>
  <si>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</si>
  <si>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</si>
  <si>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</si>
  <si>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</si>
  <si>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</si>
  <si>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</si>
  <si>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</si>
  <si>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</si>
  <si>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</si>
  <si>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</si>
  <si>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</si>
  <si>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</si>
  <si>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</si>
  <si>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</si>
  <si>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</si>
  <si>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</si>
  <si>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</si>
  <si>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</si>
  <si>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</si>
  <si>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</si>
  <si>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</si>
  <si>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</si>
  <si>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</si>
  <si>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</si>
  <si>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</si>
  <si>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</si>
  <si>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</si>
  <si>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</si>
  <si>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</si>
  <si>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</si>
  <si>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</si>
  <si>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</si>
  <si>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</si>
  <si>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</si>
  <si>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</si>
  <si>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</si>
  <si>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</si>
  <si>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</si>
  <si>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</si>
  <si>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</si>
  <si>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</si>
  <si>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</si>
  <si>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</si>
  <si>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</si>
  <si>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</si>
  <si>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</si>
  <si>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</si>
  <si>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</si>
  <si>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</si>
  <si>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</si>
  <si>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</si>
  <si>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</si>
  <si>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</si>
  <si>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</si>
  <si>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</si>
  <si>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</si>
  <si>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</si>
  <si>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</si>
  <si>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</si>
  <si>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</si>
  <si>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</si>
  <si>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</si>
  <si>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</si>
  <si>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</si>
  <si>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</si>
  <si>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</si>
  <si>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</si>
  <si>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</si>
  <si>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</si>
  <si>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</si>
  <si>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</si>
  <si>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</si>
  <si>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</si>
  <si>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</si>
  <si>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</si>
  <si>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</si>
  <si>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</si>
  <si>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</si>
  <si>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</si>
  <si>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</si>
  <si>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</si>
  <si>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</si>
  <si>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</si>
  <si>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</si>
  <si>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</si>
  <si>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</si>
  <si>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</si>
  <si>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</si>
  <si>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</si>
  <si>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</si>
  <si>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</si>
  <si>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</si>
  <si>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</si>
  <si>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</si>
  <si>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</si>
  <si>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</si>
  <si>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</si>
  <si>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</si>
  <si>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</si>
  <si>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</si>
  <si>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</si>
  <si>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</si>
  <si>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</si>
  <si>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</si>
  <si>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</si>
  <si>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</si>
  <si>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</si>
  <si>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</si>
  <si>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</si>
  <si>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</si>
  <si>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</si>
  <si>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</si>
  <si>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</si>
  <si>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</si>
  <si>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</si>
  <si>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</si>
  <si>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</si>
  <si>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</si>
  <si>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</si>
  <si>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</si>
  <si>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</si>
  <si>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</si>
  <si>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</si>
  <si>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</si>
  <si>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</si>
  <si>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</si>
  <si>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</si>
  <si>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</si>
  <si>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</si>
  <si>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</si>
  <si>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</si>
  <si>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</si>
  <si>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</si>
  <si>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</si>
  <si>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</si>
  <si>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</si>
  <si>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</si>
  <si>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</si>
  <si>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</si>
  <si>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</si>
  <si>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</si>
  <si>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</si>
  <si>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</si>
  <si>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</si>
  <si>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</si>
  <si>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</si>
  <si>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</si>
  <si>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</si>
  <si>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</si>
  <si>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</si>
  <si>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</si>
  <si>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</si>
  <si>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</si>
  <si>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</si>
  <si>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</si>
  <si>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</si>
  <si>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</si>
  <si>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</si>
  <si>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</si>
  <si>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</si>
  <si>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</si>
  <si>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</si>
  <si>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</si>
  <si>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</si>
  <si>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</si>
  <si>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</si>
  <si>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</si>
  <si>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</si>
  <si>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</si>
  <si>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</si>
  <si>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</si>
  <si>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</si>
  <si>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</si>
  <si>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</si>
  <si>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</si>
  <si>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</si>
  <si>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</si>
  <si>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</si>
  <si>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</si>
  <si>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</si>
  <si>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</si>
  <si>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</si>
  <si>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</si>
  <si>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</si>
  <si>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</si>
  <si>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</si>
  <si>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</si>
  <si>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</si>
  <si>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</si>
  <si>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</si>
  <si>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</si>
  <si>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</si>
  <si>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</si>
  <si>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</si>
  <si>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</si>
  <si>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</si>
  <si>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</si>
  <si>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</si>
  <si>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</si>
  <si>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</si>
  <si>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</si>
  <si>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</si>
  <si>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</si>
  <si>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</si>
  <si>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</si>
  <si>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</si>
  <si>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</si>
  <si>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</si>
  <si>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</si>
  <si>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</si>
  <si>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</si>
  <si>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</si>
  <si>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</si>
  <si>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</si>
  <si>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</si>
  <si>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</si>
  <si>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</si>
  <si>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</si>
  <si>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</si>
  <si>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</si>
  <si>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</si>
  <si>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</si>
  <si>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</si>
  <si>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</si>
  <si>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</si>
  <si>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</si>
  <si>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</si>
  <si>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</si>
  <si>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</si>
  <si>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</si>
  <si>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</si>
  <si>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</si>
  <si>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</si>
  <si>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</si>
  <si>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</si>
  <si>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</si>
  <si>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</si>
  <si>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</si>
  <si>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</si>
  <si>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</si>
  <si>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</si>
  <si>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</si>
  <si>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</si>
  <si>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</si>
  <si>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</si>
  <si>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</si>
  <si>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</si>
  <si>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</si>
  <si>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</si>
  <si>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</si>
  <si>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</si>
  <si>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</si>
  <si>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</si>
  <si>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</si>
  <si>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</si>
  <si>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</si>
  <si>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</si>
  <si>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</si>
  <si>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</si>
  <si>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</si>
  <si>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</si>
  <si>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</si>
  <si>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</si>
  <si>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</si>
  <si>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</si>
  <si>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</si>
  <si>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</si>
  <si>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</si>
  <si>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</si>
  <si>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</si>
  <si>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</si>
  <si>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</si>
  <si>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</si>
  <si>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</si>
  <si>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</si>
  <si>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</si>
  <si>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</si>
  <si>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</si>
  <si>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</si>
  <si>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</si>
  <si>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</si>
  <si>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</si>
  <si>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</si>
  <si>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</si>
  <si>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</si>
  <si>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</si>
  <si>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</si>
  <si>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</si>
  <si>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</si>
  <si>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</si>
  <si>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</si>
  <si>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</si>
  <si>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</si>
  <si>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</si>
  <si>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</si>
  <si>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</si>
  <si>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</si>
  <si>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</si>
  <si>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</si>
  <si>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</si>
  <si>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</si>
  <si>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</si>
  <si>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</si>
  <si>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</si>
  <si>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</si>
  <si>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</si>
  <si>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</si>
  <si>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</si>
  <si>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</si>
  <si>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</si>
  <si>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</si>
  <si>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</si>
  <si>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</si>
  <si>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</si>
  <si>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</si>
  <si>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</si>
  <si>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</si>
  <si>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</si>
  <si>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</si>
  <si>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</si>
  <si>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</si>
  <si>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</si>
  <si>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</si>
  <si>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</si>
  <si>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</si>
  <si>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</si>
  <si>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</si>
  <si>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</si>
  <si>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</si>
  <si>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</si>
  <si>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</si>
  <si>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</si>
  <si>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</si>
  <si>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</si>
  <si>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</si>
  <si>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</si>
  <si>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</si>
  <si>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</si>
  <si>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</si>
  <si>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</si>
  <si>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</si>
  <si>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</si>
  <si>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</si>
  <si>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</si>
  <si>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</si>
  <si>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</si>
  <si>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</si>
  <si>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</si>
  <si>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</si>
  <si>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</si>
  <si>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</si>
  <si>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</si>
  <si>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</si>
  <si>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</si>
  <si>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</si>
  <si>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</si>
  <si>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</si>
  <si>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</si>
  <si>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</si>
  <si>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</si>
  <si>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</si>
  <si>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</si>
  <si>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</si>
  <si>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</si>
  <si>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</si>
  <si>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</si>
  <si>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</si>
  <si>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</si>
  <si>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</si>
  <si>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</si>
  <si>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</si>
  <si>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</si>
  <si>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</si>
  <si>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</si>
  <si>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</si>
  <si>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</si>
  <si>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</si>
  <si>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</si>
  <si>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</si>
  <si>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</si>
  <si>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</si>
  <si>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</si>
  <si>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</si>
  <si>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</si>
  <si>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</si>
  <si>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</si>
  <si>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</si>
  <si>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</si>
  <si>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</si>
  <si>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</si>
  <si>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</si>
  <si>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</si>
  <si>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</si>
  <si>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</si>
  <si>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</si>
  <si>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</si>
  <si>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</si>
  <si>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</si>
  <si>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</si>
  <si>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</si>
  <si>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</si>
  <si>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</si>
  <si>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</si>
  <si>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</si>
  <si>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</si>
  <si>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</si>
  <si>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</si>
  <si>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</si>
  <si>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</si>
  <si>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</si>
  <si>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</si>
  <si>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</si>
  <si>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</si>
  <si>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</si>
  <si>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</si>
  <si>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</si>
  <si>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</si>
  <si>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</si>
  <si>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</si>
  <si>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</si>
  <si>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</si>
  <si>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</si>
  <si>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</si>
  <si>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</si>
  <si>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</si>
  <si>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</si>
  <si>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</si>
  <si>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</si>
  <si>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</si>
  <si>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</si>
  <si>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</si>
  <si>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</si>
  <si>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</si>
  <si>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</si>
  <si>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</si>
  <si>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</si>
  <si>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</si>
  <si>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</si>
  <si>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</si>
  <si>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</si>
  <si>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</si>
  <si>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</si>
  <si>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</si>
  <si>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</si>
  <si>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</si>
  <si>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</si>
  <si>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</si>
  <si>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</si>
  <si>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</si>
  <si>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</si>
  <si>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</si>
  <si>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</si>
  <si>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</si>
  <si>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</si>
  <si>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</si>
  <si>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</si>
  <si>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</si>
  <si>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</si>
  <si>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</si>
  <si>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</si>
  <si>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</si>
  <si>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</si>
  <si>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</si>
  <si>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</si>
  <si>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</si>
  <si>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</si>
  <si>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</si>
  <si>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</si>
  <si>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</si>
  <si>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</si>
  <si>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</si>
  <si>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</si>
  <si>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</si>
  <si>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</si>
  <si>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</si>
  <si>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</si>
  <si>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</si>
  <si>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</si>
  <si>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</si>
  <si>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</si>
  <si>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</si>
  <si>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</si>
  <si>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</si>
  <si>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</si>
  <si>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</si>
  <si>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</si>
  <si>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</si>
  <si>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</si>
  <si>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</si>
  <si>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</si>
  <si>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</si>
  <si>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</si>
  <si>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</si>
  <si>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</si>
  <si>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</si>
  <si>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</si>
  <si>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</si>
  <si>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</si>
  <si>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</si>
  <si>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</si>
  <si>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</si>
  <si>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</si>
  <si>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</si>
  <si>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</si>
  <si>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</si>
  <si>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</si>
  <si>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</si>
  <si>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</si>
  <si>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</si>
  <si>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</si>
  <si>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</si>
  <si>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</si>
  <si>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</si>
  <si>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</si>
  <si>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</si>
  <si>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</si>
  <si>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</si>
  <si>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</si>
  <si>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</si>
  <si>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</si>
  <si>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</si>
  <si>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</si>
  <si>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</si>
  <si>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</si>
  <si>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</si>
  <si>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</si>
  <si>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</si>
  <si>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</si>
  <si>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</si>
  <si>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</si>
  <si>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</si>
  <si>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</si>
  <si>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</si>
  <si>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</si>
  <si>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</si>
  <si>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</si>
  <si>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</si>
  <si>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</si>
  <si>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</si>
  <si>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</si>
  <si>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</si>
  <si>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</si>
  <si>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</si>
  <si>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</si>
  <si>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</si>
  <si>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</si>
  <si>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</si>
  <si>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</si>
  <si>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</si>
  <si>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</si>
  <si>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</si>
  <si>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</si>
  <si>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</si>
  <si>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</si>
  <si>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</si>
  <si>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</si>
  <si>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</si>
  <si>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</si>
  <si>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</si>
  <si>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</si>
  <si>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</si>
  <si>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</si>
  <si>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</si>
  <si>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</si>
  <si>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</si>
  <si>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</si>
  <si>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</si>
  <si>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</si>
  <si>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</si>
  <si>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</si>
  <si>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</si>
  <si>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</si>
  <si>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</si>
  <si>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</si>
  <si>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</si>
  <si>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</si>
  <si>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</si>
  <si>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</si>
  <si>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</si>
  <si>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</si>
  <si>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</si>
  <si>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</si>
  <si>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</si>
  <si>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</si>
  <si>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</si>
  <si>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</si>
  <si>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</si>
  <si>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</si>
  <si>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</si>
  <si>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</si>
  <si>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</si>
  <si>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</si>
  <si>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</si>
  <si>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</si>
  <si>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</si>
  <si>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</si>
  <si>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</si>
  <si>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</si>
  <si>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</si>
  <si>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</si>
  <si>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</si>
  <si>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</si>
  <si>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</si>
  <si>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</si>
  <si>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</si>
  <si>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</si>
  <si>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</si>
  <si>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</si>
  <si>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</si>
  <si>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</si>
  <si>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</si>
  <si>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</si>
  <si>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</si>
  <si>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</si>
  <si>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</si>
  <si>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</si>
  <si>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</si>
  <si>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</si>
  <si>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</si>
  <si>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</si>
  <si>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</si>
  <si>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</si>
  <si>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</si>
  <si>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</si>
  <si>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</si>
  <si>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</si>
  <si>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</si>
  <si>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</si>
  <si>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</si>
  <si>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</si>
  <si>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</si>
  <si>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</si>
  <si>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</si>
  <si>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</si>
  <si>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</si>
  <si>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</si>
  <si>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</si>
  <si>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</si>
  <si>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</si>
  <si>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</si>
  <si>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</si>
  <si>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</si>
  <si>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</si>
  <si>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</si>
  <si>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</si>
  <si>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</si>
  <si>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</si>
  <si>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</si>
  <si>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</si>
  <si>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</si>
  <si>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</si>
  <si>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</si>
  <si>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</si>
  <si>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</si>
  <si>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</si>
  <si>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</si>
  <si>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</si>
  <si>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</si>
  <si>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</si>
  <si>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</si>
  <si>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</si>
  <si>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</si>
  <si>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</si>
  <si>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</si>
  <si>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</si>
  <si>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</si>
  <si>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</si>
  <si>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</si>
  <si>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</si>
  <si>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</si>
  <si>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</si>
  <si>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</si>
  <si>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</si>
  <si>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</si>
  <si>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</si>
  <si>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</si>
  <si>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</si>
  <si>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</si>
  <si>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</si>
  <si>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</si>
  <si>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</si>
  <si>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</si>
  <si>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</si>
  <si>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</si>
  <si>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</si>
  <si>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</si>
  <si>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</si>
  <si>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</si>
  <si>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</si>
  <si>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</si>
  <si>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</si>
  <si>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</si>
  <si>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</si>
  <si>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</si>
  <si>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</si>
  <si>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</si>
  <si>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</si>
  <si>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</si>
  <si>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</si>
  <si>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</si>
  <si>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</si>
  <si>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</si>
  <si>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</si>
  <si>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</si>
  <si>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</si>
  <si>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</si>
  <si>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</si>
  <si>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</si>
  <si>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</si>
  <si>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</si>
  <si>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</si>
  <si>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</si>
  <si>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</si>
  <si>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</si>
  <si>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</si>
  <si>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</si>
  <si>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</si>
  <si>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</si>
  <si>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</si>
  <si>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</si>
  <si>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</si>
  <si>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</si>
  <si>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</si>
  <si>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</si>
  <si>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</si>
  <si>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</si>
  <si>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</si>
  <si>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</si>
  <si>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</si>
  <si>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</si>
  <si>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</si>
  <si>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</si>
  <si>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</si>
  <si>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</si>
  <si>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</si>
  <si>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</si>
  <si>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</si>
  <si>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</si>
  <si>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</si>
  <si>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</si>
  <si>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</si>
  <si>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</si>
  <si>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</si>
  <si>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</si>
  <si>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</si>
  <si>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</si>
  <si>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</si>
  <si>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</si>
  <si>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</si>
  <si>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</si>
  <si>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</si>
  <si>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</si>
  <si>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</si>
  <si>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</si>
  <si>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</si>
  <si>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</si>
  <si>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</si>
  <si>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</si>
  <si>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</si>
  <si>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</si>
  <si>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</si>
  <si>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</si>
  <si>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</si>
  <si>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</si>
  <si>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</si>
  <si>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</si>
  <si>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</si>
  <si>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</si>
  <si>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</si>
  <si>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</si>
  <si>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</si>
  <si>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</si>
  <si>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</si>
  <si>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</si>
  <si>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</si>
  <si>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</si>
  <si>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</si>
  <si>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</si>
  <si>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</si>
  <si>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</si>
  <si>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</si>
  <si>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</si>
  <si>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</si>
  <si>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</si>
  <si>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</si>
  <si>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</si>
  <si>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</si>
  <si>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</si>
  <si>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</si>
  <si>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</si>
  <si>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</si>
  <si>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</si>
  <si>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</si>
  <si>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</si>
  <si>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</si>
  <si>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</si>
  <si>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</si>
  <si>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</si>
  <si>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</si>
  <si>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</si>
  <si>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</si>
  <si>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</si>
  <si>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</si>
  <si>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</si>
  <si>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</si>
  <si>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</si>
  <si>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</si>
  <si>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</si>
  <si>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</si>
  <si>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</si>
  <si>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</si>
  <si>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</si>
  <si>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</si>
  <si>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</si>
  <si>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</si>
  <si>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</si>
  <si>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</si>
  <si>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</si>
  <si>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</si>
  <si>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</si>
  <si>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</si>
  <si>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</si>
  <si>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</si>
  <si>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</si>
  <si>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</si>
  <si>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</si>
  <si>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</si>
  <si>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</si>
  <si>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</si>
  <si>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</si>
  <si>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</si>
  <si>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</si>
  <si>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</si>
  <si>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</si>
  <si>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</si>
  <si>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</si>
  <si>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</si>
  <si>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</si>
  <si>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</si>
  <si>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</si>
  <si>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</si>
  <si>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</si>
  <si>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</si>
  <si>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</si>
  <si>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</si>
  <si>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</si>
  <si>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</si>
  <si>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</si>
  <si>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</si>
  <si>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</si>
  <si>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</si>
  <si>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</si>
  <si>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</si>
  <si>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</si>
  <si>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</si>
  <si>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</si>
  <si>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</si>
  <si>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</si>
  <si>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</si>
  <si>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</si>
  <si>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</si>
  <si>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</si>
  <si>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</si>
  <si>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</si>
  <si>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</si>
  <si>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</si>
  <si>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</si>
  <si>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</si>
  <si>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</si>
  <si>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</si>
  <si>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</si>
  <si>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</si>
  <si>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</si>
  <si>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</si>
  <si>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</si>
  <si>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</si>
  <si>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</si>
  <si>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</si>
  <si>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</si>
  <si>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</si>
  <si>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</si>
  <si>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</si>
  <si>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</si>
  <si>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</si>
  <si>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</si>
  <si>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</si>
  <si>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</si>
  <si>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</si>
  <si>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</si>
  <si>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</si>
  <si>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</si>
  <si>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</si>
  <si>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</si>
  <si>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</si>
  <si>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</si>
  <si>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</si>
  <si>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</si>
  <si>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</si>
  <si>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</si>
  <si>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</si>
  <si>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</si>
  <si>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</si>
  <si>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</si>
  <si>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</si>
  <si>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</si>
  <si>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</si>
  <si>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</si>
  <si>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</si>
  <si>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</si>
  <si>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</si>
  <si>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</si>
  <si>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</si>
  <si>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</si>
  <si>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</si>
  <si>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</si>
  <si>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</si>
  <si>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</si>
  <si>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</si>
  <si>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</si>
  <si>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</si>
  <si>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</si>
  <si>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</si>
  <si>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</si>
  <si>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</si>
  <si>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</si>
  <si>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</si>
  <si>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</si>
  <si>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</si>
  <si>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</si>
  <si>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</si>
  <si>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</si>
  <si>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</si>
  <si>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</si>
  <si>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</si>
  <si>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</si>
  <si>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</si>
  <si>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</si>
  <si>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</si>
  <si>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</si>
  <si>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</si>
  <si>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</si>
  <si>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</si>
  <si>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</si>
  <si>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</si>
  <si>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</si>
  <si>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</si>
  <si>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</si>
  <si>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</si>
  <si>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</si>
  <si>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</si>
  <si>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</si>
  <si>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</si>
  <si>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</si>
  <si>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</si>
  <si>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</si>
  <si>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</si>
  <si>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</si>
  <si>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</si>
  <si>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</si>
  <si>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</si>
  <si>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</si>
  <si>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</si>
  <si>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</si>
  <si>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</si>
  <si>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</si>
  <si>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</si>
  <si>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</si>
  <si>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</si>
  <si>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</si>
  <si>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</si>
  <si>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</si>
  <si>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</si>
  <si>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</si>
  <si>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</si>
  <si>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</si>
  <si>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</si>
  <si>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</si>
  <si>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</si>
  <si>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</si>
  <si>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</si>
  <si>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</si>
  <si>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</si>
  <si>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</si>
  <si>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</si>
  <si>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</si>
  <si>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</si>
  <si>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</si>
  <si>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</si>
  <si>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</si>
  <si>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</si>
  <si>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</si>
  <si>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</si>
  <si>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</si>
  <si>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</si>
  <si>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</si>
  <si>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</si>
  <si>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</si>
  <si>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</si>
  <si>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</si>
  <si>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</si>
  <si>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</si>
  <si>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</si>
  <si>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</si>
  <si>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</si>
  <si>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</si>
  <si>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</si>
  <si>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</si>
  <si>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</si>
  <si>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</si>
  <si>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</si>
  <si>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</si>
  <si>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</si>
  <si>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</si>
  <si>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</si>
  <si>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</si>
  <si>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</si>
  <si>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</si>
  <si>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</si>
  <si>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</si>
  <si>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</si>
  <si>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</si>
  <si>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</si>
  <si>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</si>
  <si>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</si>
  <si>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</si>
  <si>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</si>
  <si>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</si>
  <si>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</si>
  <si>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</si>
  <si>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</si>
  <si>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</si>
  <si>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</si>
  <si>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</si>
  <si>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</si>
  <si>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</si>
  <si>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</si>
  <si>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</si>
  <si>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</si>
  <si>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</si>
  <si>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</si>
  <si>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</si>
  <si>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</si>
  <si>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</si>
  <si>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</si>
  <si>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</si>
  <si>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</si>
  <si>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</si>
  <si>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</si>
  <si>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</si>
  <si>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</si>
  <si>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</si>
  <si>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</si>
  <si>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</si>
  <si>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</si>
  <si>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</si>
  <si>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</si>
  <si>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</si>
  <si>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</si>
  <si>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</si>
  <si>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</si>
  <si>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</si>
  <si>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</si>
  <si>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</si>
  <si>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</si>
  <si>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</si>
  <si>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</si>
  <si>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</si>
  <si>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</si>
  <si>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</si>
  <si>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</si>
  <si>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</si>
  <si>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</si>
  <si>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</si>
  <si>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</si>
  <si>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</si>
  <si>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</si>
  <si>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</si>
  <si>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</si>
  <si>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</si>
  <si>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</si>
  <si>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</si>
  <si>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</si>
  <si>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</si>
  <si>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</si>
  <si>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</si>
  <si>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</si>
  <si>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</si>
  <si>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</si>
  <si>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</si>
  <si>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</si>
  <si>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</si>
  <si>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</si>
  <si>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</si>
  <si>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</si>
  <si>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</si>
  <si>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</si>
  <si>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</si>
  <si>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</si>
  <si>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</si>
  <si>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</si>
  <si>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</si>
  <si>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</si>
  <si>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</si>
  <si>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</si>
  <si>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</si>
  <si>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</si>
  <si>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</si>
  <si>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</si>
  <si>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</si>
  <si>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</si>
  <si>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</si>
  <si>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</si>
  <si>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</si>
  <si>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</si>
  <si>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</si>
  <si>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</si>
  <si>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</si>
  <si>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</si>
  <si>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</si>
  <si>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</si>
  <si>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</si>
  <si>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</si>
  <si>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</si>
  <si>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</si>
  <si>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</si>
  <si>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</si>
  <si>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</si>
  <si>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</si>
  <si>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</si>
  <si>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</si>
  <si>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</si>
  <si>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</si>
  <si>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</si>
  <si>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</si>
  <si>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</si>
  <si>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</si>
  <si>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</si>
  <si>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</si>
  <si>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</si>
  <si>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</si>
  <si>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</si>
  <si>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</si>
  <si>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</si>
  <si>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</si>
  <si>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</si>
  <si>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</si>
  <si>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</si>
  <si>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</si>
  <si>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</si>
  <si>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</si>
  <si>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</si>
  <si>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</si>
  <si>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</si>
  <si>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</si>
  <si>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</si>
  <si>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</si>
  <si>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</si>
  <si>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</si>
  <si>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</si>
  <si>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</si>
  <si>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</si>
  <si>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</si>
  <si>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</si>
  <si>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</si>
  <si>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</si>
  <si>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</si>
  <si>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</si>
  <si>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</si>
  <si>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</si>
  <si>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</si>
  <si>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</si>
  <si>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</si>
  <si>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</si>
  <si>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</si>
  <si>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</si>
  <si>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</si>
  <si>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</si>
  <si>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</si>
  <si>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</si>
  <si>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</si>
  <si>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</si>
  <si>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</si>
  <si>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</si>
  <si>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</si>
  <si>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</si>
  <si>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</si>
  <si>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</si>
  <si>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</si>
  <si>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</si>
  <si>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</si>
  <si>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</si>
  <si>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</si>
  <si>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</si>
  <si>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</si>
  <si>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</si>
  <si>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</si>
  <si>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</si>
  <si>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</si>
  <si>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</si>
  <si>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</si>
  <si>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</si>
  <si>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</si>
  <si>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</si>
  <si>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</si>
  <si>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</si>
  <si>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</si>
  <si>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</si>
  <si>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</si>
  <si>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</si>
  <si>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</si>
  <si>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</si>
  <si>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</si>
  <si>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</si>
  <si>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</si>
  <si>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</si>
  <si>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</si>
  <si>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</si>
  <si>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</si>
  <si>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</si>
  <si>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</si>
  <si>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</si>
  <si>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</si>
  <si>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</si>
  <si>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</si>
  <si>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</si>
  <si>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</si>
  <si>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</si>
  <si>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</si>
  <si>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</si>
  <si>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</si>
  <si>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</si>
  <si>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</si>
  <si>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</si>
  <si>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</si>
  <si>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</si>
  <si>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</si>
  <si>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</si>
  <si>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</si>
  <si>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</si>
  <si>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</si>
  <si>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</si>
  <si>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</si>
  <si>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</si>
  <si>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</si>
  <si>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</si>
  <si>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</si>
  <si>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</si>
  <si>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</si>
  <si>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</si>
  <si>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</si>
  <si>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</si>
  <si>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</si>
  <si>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</si>
  <si>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</si>
  <si>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</si>
  <si>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</si>
  <si>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</si>
  <si>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</si>
  <si>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</si>
  <si>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</si>
  <si>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</si>
  <si>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</si>
  <si>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</si>
  <si>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</si>
  <si>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</si>
  <si>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</si>
  <si>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</si>
  <si>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</si>
  <si>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</si>
  <si>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</si>
  <si>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</si>
  <si>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</si>
  <si>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</si>
  <si>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</si>
  <si>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</si>
  <si>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</si>
  <si>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</si>
  <si>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</si>
  <si>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</si>
  <si>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</si>
  <si>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</si>
  <si>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</si>
  <si>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</si>
  <si>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</si>
  <si>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</si>
  <si>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</si>
  <si>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</si>
  <si>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</si>
  <si>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</si>
  <si>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</si>
  <si>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</si>
  <si>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</si>
  <si>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</si>
  <si>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</si>
  <si>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</si>
  <si>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</si>
  <si>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</si>
  <si>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</si>
  <si>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</si>
  <si>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</si>
  <si>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</si>
  <si>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</si>
  <si>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</si>
  <si>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</si>
  <si>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</si>
  <si>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</si>
  <si>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</si>
  <si>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</si>
  <si>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</si>
  <si>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</si>
  <si>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</si>
  <si>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</si>
  <si>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</si>
  <si>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</si>
  <si>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</si>
  <si>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</si>
  <si>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</si>
  <si>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</si>
  <si>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</si>
  <si>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</si>
  <si>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</si>
  <si>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</si>
  <si>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</si>
  <si>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</si>
  <si>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</si>
  <si>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</si>
  <si>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</si>
  <si>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</si>
  <si>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</si>
  <si>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</si>
  <si>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</si>
  <si>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</si>
  <si>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</si>
  <si>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</si>
  <si>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</si>
  <si>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</si>
  <si>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</si>
  <si>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</si>
  <si>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</si>
  <si>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</si>
  <si>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</si>
  <si>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</si>
  <si>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</si>
  <si>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</si>
  <si>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</si>
  <si>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</si>
  <si>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</si>
  <si>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</si>
  <si>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</si>
  <si>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</si>
  <si>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</si>
  <si>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</si>
  <si>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</si>
  <si>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</si>
  <si>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</si>
  <si>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</si>
  <si>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</si>
  <si>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</si>
  <si>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</si>
  <si>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</si>
  <si>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</si>
  <si>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</si>
  <si>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</si>
  <si>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</si>
  <si>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</si>
  <si>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</si>
  <si>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</si>
  <si>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</si>
  <si>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</si>
  <si>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</si>
  <si>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</si>
  <si>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</si>
  <si>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</si>
  <si>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</si>
  <si>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</si>
  <si>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</si>
  <si>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</si>
  <si>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</si>
  <si>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</si>
  <si>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</si>
  <si>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</si>
  <si>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</si>
  <si>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</si>
  <si>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</si>
  <si>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</si>
  <si>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</si>
  <si>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</si>
  <si>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</si>
  <si>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</si>
  <si>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</si>
  <si>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</si>
  <si>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</si>
  <si>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</si>
  <si>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</si>
  <si>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</si>
  <si>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</si>
  <si>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</si>
  <si>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</si>
  <si>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</si>
  <si>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</si>
  <si>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</si>
  <si>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</si>
  <si>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</si>
  <si>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</si>
  <si>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</si>
  <si>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</si>
  <si>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</si>
  <si>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</si>
  <si>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</si>
  <si>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</si>
  <si>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</si>
  <si>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</si>
  <si>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</si>
  <si>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</si>
  <si>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</si>
  <si>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</si>
  <si>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</si>
  <si>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</si>
  <si>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</si>
  <si>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</si>
  <si>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</si>
  <si>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</si>
  <si>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</si>
  <si>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</si>
  <si>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</si>
  <si>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</si>
  <si>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</si>
  <si>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</si>
  <si>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</si>
  <si>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</si>
  <si>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</si>
  <si>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</si>
  <si>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</si>
  <si>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</si>
  <si>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</si>
  <si>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</si>
  <si>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</si>
  <si>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</si>
  <si>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</si>
  <si>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</si>
  <si>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</si>
  <si>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</si>
  <si>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</si>
  <si>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</si>
  <si>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</si>
  <si>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</si>
  <si>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</si>
  <si>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</si>
  <si>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</si>
  <si>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</si>
  <si>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</si>
  <si>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</si>
  <si>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</si>
  <si>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</si>
  <si>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</si>
  <si>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</si>
  <si>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</si>
  <si>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</si>
  <si>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</si>
  <si>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</si>
  <si>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</si>
  <si>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</si>
  <si>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</si>
  <si>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</si>
  <si>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</si>
  <si>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</si>
  <si>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</si>
  <si>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</si>
  <si>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</si>
  <si>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</si>
  <si>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</si>
  <si>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</si>
  <si>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</si>
  <si>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</si>
  <si>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</si>
  <si>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</si>
  <si>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</si>
  <si>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</si>
  <si>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</si>
  <si>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</si>
  <si>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</si>
  <si>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</si>
  <si>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</si>
  <si>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</si>
  <si>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</si>
  <si>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</si>
  <si>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</si>
  <si>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</si>
  <si>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</si>
  <si>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</si>
  <si>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</si>
  <si>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</si>
  <si>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</si>
  <si>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</si>
  <si>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</si>
  <si>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</si>
  <si>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</si>
  <si>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</si>
  <si>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</si>
  <si>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</si>
  <si>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</si>
  <si>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</si>
  <si>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</si>
  <si>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</si>
  <si>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</si>
  <si>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</si>
  <si>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</si>
  <si>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</si>
  <si>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</si>
  <si>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</si>
  <si>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</si>
  <si>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</si>
  <si>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</si>
  <si>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</si>
  <si>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</si>
  <si>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</si>
  <si>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</si>
  <si>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</si>
  <si>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</si>
  <si>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</si>
  <si>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</si>
  <si>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</si>
  <si>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</si>
  <si>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</si>
  <si>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</si>
  <si>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</si>
  <si>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</si>
  <si>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</si>
  <si>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</si>
  <si>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</si>
  <si>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</si>
  <si>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</si>
  <si>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</si>
  <si>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</si>
  <si>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</si>
  <si>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</si>
  <si>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</si>
  <si>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</si>
  <si>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</si>
  <si>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</si>
  <si>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</si>
  <si>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</si>
  <si>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</si>
  <si>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</si>
  <si>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</si>
  <si>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</si>
  <si>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</si>
  <si>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</si>
  <si>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</si>
  <si>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</si>
  <si>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</si>
  <si>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</si>
  <si>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</si>
  <si>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</si>
  <si>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</si>
  <si>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</si>
  <si>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</si>
  <si>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</si>
  <si>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</si>
  <si>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</si>
  <si>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</si>
  <si>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</si>
  <si>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</si>
  <si>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</si>
  <si>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</si>
  <si>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</si>
  <si>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</si>
  <si>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</si>
  <si>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</si>
  <si>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</si>
  <si>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</si>
  <si>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</si>
  <si>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</si>
  <si>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</si>
  <si>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</si>
  <si>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</si>
  <si>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</si>
  <si>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</si>
  <si>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</si>
  <si>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</si>
  <si>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</si>
  <si>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</si>
  <si>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</si>
  <si>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</si>
  <si>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</si>
  <si>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</si>
  <si>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</si>
  <si>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</si>
  <si>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</si>
  <si>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</si>
  <si>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</si>
  <si>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</si>
  <si>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</si>
  <si>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</si>
  <si>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</si>
  <si>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</si>
  <si>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</si>
  <si>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</si>
  <si>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</si>
  <si>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</si>
  <si>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</si>
  <si>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</si>
  <si>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</si>
  <si>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</si>
  <si>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</si>
  <si>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</si>
  <si>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</si>
  <si>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</si>
  <si>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</si>
  <si>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</si>
  <si>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</si>
  <si>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</si>
  <si>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</si>
  <si>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</si>
  <si>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</si>
  <si>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</si>
  <si>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</si>
  <si>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</si>
  <si>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</si>
  <si>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</si>
  <si>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</si>
  <si>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</si>
  <si>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</si>
  <si>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</si>
  <si>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</si>
  <si>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</si>
  <si>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</si>
  <si>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</si>
  <si>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</si>
  <si>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</si>
  <si>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</si>
  <si>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</si>
  <si>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</si>
  <si>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</si>
  <si>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</si>
  <si>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</si>
  <si>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</si>
  <si>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</si>
  <si>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</si>
  <si>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</si>
  <si>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</si>
  <si>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</si>
  <si>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</si>
  <si>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</si>
  <si>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</si>
  <si>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</si>
  <si>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</si>
  <si>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</si>
  <si>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</si>
  <si>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</si>
  <si>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</si>
  <si>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</si>
  <si>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</si>
  <si>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</si>
  <si>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</si>
  <si>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</si>
  <si>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</si>
  <si>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</si>
  <si>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</si>
  <si>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</si>
  <si>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</si>
  <si>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</si>
  <si>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</si>
  <si>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</si>
  <si>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</si>
  <si>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</si>
  <si>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</si>
  <si>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</si>
  <si>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</si>
  <si>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</si>
  <si>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</si>
  <si>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</si>
  <si>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</si>
  <si>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</si>
  <si>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</si>
  <si>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</si>
  <si>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</si>
  <si>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</si>
  <si>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</si>
  <si>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</si>
  <si>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</si>
  <si>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</si>
  <si>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</si>
  <si>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</si>
  <si>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</si>
  <si>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</si>
  <si>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</si>
  <si>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</si>
  <si>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</si>
  <si>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</si>
  <si>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</si>
  <si>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</si>
  <si>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</si>
  <si>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</si>
  <si>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</si>
  <si>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</si>
  <si>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</si>
  <si>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</si>
  <si>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</si>
  <si>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</si>
  <si>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</si>
  <si>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</si>
  <si>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</si>
  <si>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</si>
  <si>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</si>
  <si>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</si>
  <si>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</si>
  <si>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</si>
  <si>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</si>
  <si>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</si>
  <si>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</si>
  <si>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</si>
  <si>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</si>
  <si>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</si>
  <si>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</si>
  <si>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</si>
  <si>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</si>
  <si>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</si>
  <si>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</si>
  <si>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</si>
  <si>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</si>
  <si>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</si>
  <si>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</si>
  <si>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</si>
  <si>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</si>
  <si>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</si>
  <si>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</si>
  <si>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</si>
  <si>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</si>
  <si>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</si>
  <si>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</si>
  <si>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</si>
  <si>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</si>
  <si>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</si>
  <si>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</si>
  <si>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</si>
  <si>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</si>
  <si>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</si>
  <si>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</si>
  <si>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</si>
  <si>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</si>
  <si>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</si>
  <si>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</si>
  <si>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</si>
  <si>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</si>
  <si>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</si>
  <si>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</si>
  <si>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</si>
  <si>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</si>
  <si>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</si>
  <si>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</si>
  <si>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</si>
  <si>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</si>
  <si>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</si>
  <si>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</si>
  <si>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</si>
  <si>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</si>
  <si>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</si>
  <si>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</si>
  <si>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</si>
  <si>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</si>
  <si>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</si>
  <si>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</si>
  <si>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</si>
  <si>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</si>
  <si>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</si>
  <si>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</si>
  <si>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</si>
  <si>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</si>
  <si>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</si>
  <si>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</si>
  <si>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</si>
  <si>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</si>
  <si>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</si>
  <si>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</si>
  <si>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</si>
  <si>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</si>
  <si>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</si>
  <si>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</si>
  <si>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</si>
  <si>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</si>
  <si>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</si>
  <si>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</si>
  <si>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</si>
  <si>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</si>
  <si>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</si>
  <si>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</si>
  <si>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</si>
  <si>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</si>
  <si>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</si>
  <si>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</si>
  <si>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</si>
  <si>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</si>
  <si>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</si>
  <si>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</si>
  <si>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</si>
  <si>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</si>
  <si>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</si>
  <si>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</si>
  <si>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</si>
  <si>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</si>
  <si>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</si>
  <si>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</si>
  <si>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</si>
  <si>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</si>
  <si>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</si>
  <si>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</si>
  <si>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</si>
  <si>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</si>
  <si>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</si>
  <si>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</si>
  <si>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</si>
  <si>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</si>
  <si>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</si>
  <si>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</si>
  <si>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</si>
  <si>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</si>
  <si>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</si>
  <si>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</si>
  <si>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</si>
  <si>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</si>
  <si>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</si>
  <si>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</si>
  <si>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</si>
  <si>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</si>
  <si>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</si>
  <si>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</si>
  <si>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</si>
  <si>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</si>
  <si>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</si>
  <si>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</si>
  <si>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</si>
  <si>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</si>
  <si>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</si>
  <si>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</si>
  <si>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</si>
  <si>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</si>
  <si>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</si>
  <si>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</si>
  <si>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</si>
  <si>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</si>
  <si>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</si>
  <si>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</si>
  <si>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</si>
  <si>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</si>
  <si>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</si>
  <si>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</si>
  <si>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</si>
  <si>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</si>
  <si>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</si>
  <si>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</si>
  <si>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</si>
  <si>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</si>
  <si>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</si>
  <si>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</si>
  <si>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</si>
  <si>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</si>
  <si>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</si>
  <si>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</si>
  <si>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</si>
  <si>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</si>
  <si>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</si>
  <si>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</si>
  <si>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</si>
  <si>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</si>
  <si>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</si>
  <si>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</si>
  <si>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</si>
  <si>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</si>
  <si>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</si>
  <si>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</si>
  <si>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</si>
  <si>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</si>
  <si>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</si>
  <si>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</si>
  <si>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</si>
  <si>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</si>
  <si>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</si>
  <si>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</si>
  <si>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</si>
  <si>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</si>
  <si>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</si>
  <si>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</si>
  <si>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</si>
  <si>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</si>
  <si>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</si>
  <si>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</si>
  <si>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</si>
  <si>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</si>
  <si>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</si>
  <si>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</si>
  <si>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</si>
  <si>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</si>
  <si>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</si>
  <si>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</si>
  <si>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</si>
  <si>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</si>
  <si>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</si>
  <si>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</si>
  <si>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</si>
  <si>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</si>
  <si>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</si>
  <si>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</si>
  <si>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</si>
  <si>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</si>
  <si>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</si>
  <si>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</si>
  <si>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</si>
  <si>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</si>
  <si>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</si>
  <si>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</si>
  <si>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</si>
  <si>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</si>
  <si>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</si>
  <si>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</si>
  <si>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</si>
  <si>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</si>
  <si>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</si>
  <si>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</si>
  <si>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</si>
  <si>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</si>
  <si>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</si>
  <si>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</si>
  <si>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</si>
  <si>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</si>
  <si>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</si>
  <si>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</si>
  <si>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</si>
  <si>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</si>
  <si>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</si>
  <si>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</si>
  <si>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</si>
  <si>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</si>
  <si>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</si>
  <si>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</si>
  <si>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</si>
  <si>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</si>
  <si>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</si>
  <si>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</si>
  <si>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</si>
  <si>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</si>
  <si>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</si>
  <si>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</si>
  <si>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</si>
  <si>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</si>
  <si>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</si>
  <si>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</si>
  <si>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</si>
  <si>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</si>
  <si>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</si>
  <si>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</si>
  <si>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</si>
  <si>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</si>
  <si>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</si>
  <si>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</si>
  <si>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</si>
  <si>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</si>
  <si>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</si>
  <si>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</si>
  <si>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</si>
  <si>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</si>
  <si>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</si>
  <si>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</si>
  <si>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</si>
  <si>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</si>
  <si>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</si>
  <si>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</si>
  <si>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</si>
  <si>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</si>
  <si>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</si>
  <si>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</si>
  <si>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</si>
  <si>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</si>
  <si>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</si>
  <si>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</si>
  <si>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</si>
  <si>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</si>
  <si>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</si>
  <si>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</si>
  <si>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</si>
  <si>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</si>
  <si>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</si>
  <si>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</si>
  <si>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</si>
  <si>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</si>
  <si>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</si>
  <si>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</si>
  <si>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</si>
  <si>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</si>
  <si>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</si>
  <si>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</si>
  <si>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</si>
  <si>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</si>
  <si>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</si>
  <si>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</si>
  <si>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</si>
  <si>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</si>
  <si>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</si>
  <si>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</si>
  <si>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</si>
  <si>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</si>
  <si>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</si>
  <si>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</si>
  <si>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</si>
  <si>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</si>
  <si>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</si>
  <si>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</si>
  <si>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</si>
  <si>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</si>
  <si>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</si>
  <si>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</si>
  <si>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</si>
  <si>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</si>
  <si>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</si>
  <si>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</si>
  <si>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</si>
  <si>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</si>
  <si>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</si>
  <si>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</si>
  <si>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</si>
  <si>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</si>
  <si>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</si>
  <si>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</si>
  <si>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</si>
  <si>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</si>
  <si>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</si>
  <si>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</si>
  <si>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</si>
  <si>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</si>
  <si>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</si>
  <si>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</si>
  <si>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</si>
  <si>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</si>
  <si>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</si>
  <si>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</si>
  <si>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</si>
  <si>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</si>
  <si>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</si>
  <si>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</si>
  <si>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</si>
  <si>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</si>
  <si>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</si>
  <si>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</si>
  <si>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</si>
  <si>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</si>
  <si>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</si>
  <si>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</si>
  <si>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</si>
  <si>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</si>
  <si>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</si>
  <si>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</si>
  <si>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</si>
  <si>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</si>
  <si>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</si>
  <si>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</si>
  <si>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</si>
  <si>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</si>
  <si>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</si>
  <si>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</si>
  <si>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</si>
  <si>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</si>
  <si>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</si>
  <si>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</si>
  <si>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</si>
  <si>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</si>
  <si>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</si>
  <si>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</si>
  <si>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</si>
  <si>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</si>
  <si>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</si>
  <si>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</si>
  <si>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</si>
  <si>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</si>
  <si>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</si>
  <si>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</si>
  <si>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</si>
  <si>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</si>
  <si>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</si>
  <si>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</si>
  <si>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</si>
  <si>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</si>
  <si>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</si>
  <si>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</si>
  <si>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</si>
  <si>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</si>
  <si>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</si>
  <si>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</si>
  <si>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</si>
  <si>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</si>
  <si>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</si>
  <si>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</si>
  <si>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</si>
  <si>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</si>
  <si>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</si>
  <si>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</si>
  <si>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</si>
  <si>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</si>
  <si>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</si>
  <si>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</si>
  <si>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</si>
  <si>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</si>
  <si>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</si>
  <si>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</si>
  <si>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</si>
  <si>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</si>
  <si>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</si>
  <si>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</si>
  <si>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</si>
  <si>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</si>
  <si>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</si>
  <si>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</si>
  <si>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</si>
  <si>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</si>
  <si>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</si>
  <si>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</si>
  <si>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</si>
  <si>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</si>
  <si>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</si>
  <si>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</si>
  <si>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</si>
  <si>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</si>
  <si>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</si>
  <si>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</si>
  <si>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</si>
  <si>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</si>
  <si>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</si>
  <si>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</si>
  <si>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</si>
  <si>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</si>
  <si>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</si>
  <si>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</si>
  <si>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</si>
  <si>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</si>
  <si>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</si>
  <si>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</si>
  <si>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</si>
  <si>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</si>
  <si>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</si>
  <si>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</si>
  <si>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</si>
  <si>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</si>
  <si>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</si>
  <si>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</si>
  <si>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</si>
  <si>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</si>
  <si>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</si>
  <si>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</si>
  <si>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</si>
  <si>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</si>
  <si>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</si>
  <si>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</si>
  <si>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</si>
  <si>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</si>
  <si>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</si>
  <si>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</si>
  <si>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</si>
  <si>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</si>
  <si>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</si>
  <si>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</si>
  <si>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</si>
  <si>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</si>
  <si>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</si>
  <si>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</si>
  <si>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</si>
  <si>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</si>
  <si>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</si>
  <si>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</si>
  <si>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</si>
  <si>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</si>
  <si>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</si>
  <si>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</si>
  <si>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</si>
  <si>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</si>
  <si>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</si>
  <si>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</si>
  <si>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</si>
  <si>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</si>
  <si>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</si>
  <si>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</si>
  <si>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</si>
  <si>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</si>
  <si>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</si>
  <si>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</si>
  <si>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</si>
  <si>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</si>
  <si>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</si>
  <si>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</si>
  <si>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</si>
  <si>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</si>
  <si>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</si>
  <si>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</si>
  <si>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</si>
  <si>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</si>
  <si>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</si>
  <si>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</si>
  <si>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</si>
  <si>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</si>
  <si>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</si>
  <si>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</si>
  <si>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</si>
  <si>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</si>
  <si>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</si>
  <si>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</si>
  <si>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</si>
  <si>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</si>
  <si>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</si>
  <si>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</si>
  <si>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</si>
  <si>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</si>
  <si>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</si>
  <si>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</si>
  <si>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</si>
  <si>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</si>
  <si>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</si>
  <si>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</si>
  <si>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</si>
  <si>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</si>
  <si>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</si>
  <si>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</si>
  <si>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</si>
  <si>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</si>
  <si>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</si>
  <si>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</si>
  <si>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</si>
  <si>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</si>
  <si>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</si>
  <si>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</si>
  <si>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</si>
  <si>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</si>
  <si>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</si>
  <si>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</si>
  <si>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</si>
  <si>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</si>
  <si>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</si>
  <si>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</si>
  <si>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</si>
  <si>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</si>
  <si>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</si>
  <si>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</si>
  <si>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</si>
  <si>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</si>
  <si>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</si>
  <si>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</si>
  <si>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</si>
  <si>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</si>
  <si>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</si>
  <si>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</si>
  <si>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</si>
  <si>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</si>
  <si>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</si>
  <si>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</si>
  <si>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</si>
  <si>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</si>
  <si>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</si>
  <si>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</si>
  <si>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</si>
  <si>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</si>
  <si>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</si>
  <si>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</si>
  <si>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</si>
  <si>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</si>
  <si>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</si>
  <si>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</si>
  <si>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</si>
  <si>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</si>
  <si>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</si>
  <si>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</si>
  <si>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</si>
  <si>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</si>
  <si>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</si>
  <si>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</si>
  <si>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</si>
  <si>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</si>
  <si>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</si>
  <si>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</si>
  <si>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</si>
  <si>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</si>
  <si>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</si>
  <si>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</si>
  <si>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</si>
  <si>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</si>
  <si>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</si>
  <si>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</si>
  <si>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</si>
  <si>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</si>
  <si>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</si>
  <si>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</si>
  <si>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</si>
  <si>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</si>
  <si>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</si>
  <si>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</si>
  <si>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</si>
  <si>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</si>
  <si>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</si>
  <si>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</si>
  <si>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</si>
  <si>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</si>
  <si>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</si>
  <si>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</si>
  <si>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</si>
  <si>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</si>
  <si>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</si>
  <si>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</si>
  <si>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</si>
  <si>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</si>
  <si>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</si>
  <si>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</si>
  <si>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</si>
  <si>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</si>
  <si>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</si>
  <si>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</si>
  <si>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</si>
  <si>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</si>
  <si>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</si>
  <si>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</si>
  <si>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</si>
  <si>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</si>
  <si>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</si>
  <si>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</si>
  <si>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</si>
  <si>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</si>
  <si>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</si>
  <si>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</si>
  <si>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</si>
  <si>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</si>
  <si>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</si>
  <si>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</si>
  <si>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</si>
  <si>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</si>
  <si>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</si>
  <si>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</si>
  <si>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</si>
  <si>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</si>
  <si>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</si>
  <si>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</si>
  <si>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</si>
  <si>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</si>
  <si>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</si>
  <si>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</si>
  <si>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</si>
  <si>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</si>
  <si>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</si>
  <si>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</si>
  <si>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</si>
  <si>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</si>
  <si>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</si>
  <si>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</si>
  <si>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</si>
  <si>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</si>
  <si>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</si>
  <si>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</si>
  <si>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</si>
  <si>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</si>
  <si>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</si>
  <si>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</si>
  <si>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</si>
  <si>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</si>
  <si>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</si>
  <si>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</si>
  <si>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</si>
  <si>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</si>
  <si>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</si>
  <si>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</si>
  <si>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</si>
  <si>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</si>
  <si>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</si>
  <si>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</si>
  <si>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</si>
  <si>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</si>
  <si>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</si>
  <si>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</si>
  <si>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</si>
  <si>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</si>
  <si>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</si>
  <si>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</si>
  <si>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</si>
  <si>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</si>
  <si>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</si>
  <si>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</si>
  <si>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</si>
  <si>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</si>
  <si>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</si>
  <si>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</si>
  <si>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</si>
  <si>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</si>
  <si>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</si>
  <si>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</si>
  <si>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</si>
  <si>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</si>
  <si>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</si>
  <si>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</si>
  <si>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</si>
  <si>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</si>
  <si>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</si>
  <si>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</si>
  <si>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</si>
  <si>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</si>
  <si>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</si>
  <si>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</si>
  <si>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</si>
  <si>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</si>
  <si>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</si>
  <si>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</si>
  <si>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</si>
  <si>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</si>
  <si>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</si>
  <si>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</si>
  <si>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</si>
  <si>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</si>
  <si>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</si>
  <si>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</si>
  <si>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</si>
  <si>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</si>
  <si>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</si>
  <si>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</si>
  <si>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</si>
  <si>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</si>
  <si>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</si>
  <si>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</si>
  <si>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</si>
  <si>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</si>
  <si>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</si>
  <si>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</si>
  <si>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</si>
  <si>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</si>
  <si>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</si>
  <si>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</si>
  <si>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</si>
  <si>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</si>
  <si>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</si>
  <si>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</si>
  <si>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</si>
  <si>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</si>
  <si>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</si>
  <si>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</si>
  <si>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</si>
  <si>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</si>
  <si>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</si>
  <si>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</si>
  <si>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</si>
  <si>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</si>
  <si>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</si>
  <si>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</si>
  <si>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</si>
  <si>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</si>
  <si>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</si>
  <si>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</si>
  <si>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</si>
  <si>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</si>
  <si>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</si>
  <si>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</si>
  <si>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</si>
  <si>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</si>
  <si>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</si>
  <si>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</si>
  <si>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</si>
  <si>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</si>
  <si>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</si>
  <si>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</si>
  <si>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</si>
  <si>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</si>
  <si>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</si>
  <si>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</si>
  <si>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</si>
  <si>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</si>
  <si>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</si>
  <si>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</si>
  <si>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</si>
  <si>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</si>
  <si>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</si>
  <si>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</si>
  <si>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</si>
  <si>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</si>
  <si>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</si>
  <si>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</si>
  <si>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</si>
  <si>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</si>
  <si>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</si>
  <si>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</si>
  <si>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</si>
  <si>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</si>
  <si>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</si>
  <si>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</si>
  <si>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</si>
  <si>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</si>
  <si>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</si>
  <si>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</si>
  <si>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</si>
  <si>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</si>
  <si>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</si>
  <si>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</si>
  <si>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</si>
  <si>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</si>
  <si>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</si>
  <si>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</si>
  <si>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</si>
  <si>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</si>
  <si>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</si>
  <si>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</si>
  <si>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</si>
  <si>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</si>
  <si>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</si>
  <si>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</si>
  <si>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</si>
  <si>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</si>
  <si>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</si>
  <si>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</si>
  <si>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</si>
  <si>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</si>
  <si>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</si>
  <si>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</si>
  <si>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</si>
  <si>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</si>
  <si>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</si>
  <si>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</si>
  <si>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</si>
  <si>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</si>
  <si>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</si>
  <si>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</si>
  <si>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</si>
  <si>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</si>
  <si>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</si>
  <si>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</si>
  <si>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</si>
  <si>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</si>
  <si>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</si>
  <si>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</si>
  <si>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</si>
  <si>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</si>
  <si>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</si>
  <si>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</si>
  <si>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</si>
  <si>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</si>
  <si>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</si>
  <si>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</si>
  <si>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</si>
  <si>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</si>
  <si>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</si>
  <si>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</si>
  <si>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</si>
  <si>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</si>
  <si>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</si>
  <si>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</si>
  <si>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</si>
  <si>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</si>
  <si>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</si>
  <si>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</si>
  <si>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</si>
  <si>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</si>
  <si>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</si>
  <si>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</si>
  <si>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</si>
  <si>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</si>
  <si>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</si>
  <si>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</si>
  <si>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</si>
  <si>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</si>
  <si>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</si>
  <si>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</si>
  <si>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</si>
  <si>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</si>
  <si>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</si>
  <si>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</si>
  <si>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</si>
  <si>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</si>
  <si>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</si>
  <si>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</si>
  <si>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</si>
  <si>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</si>
  <si>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</si>
  <si>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</si>
  <si>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</si>
  <si>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</si>
  <si>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</si>
  <si>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</si>
  <si>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</si>
  <si>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</si>
  <si>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</si>
  <si>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</si>
  <si>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</si>
  <si>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</si>
  <si>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</si>
  <si>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</si>
  <si>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</si>
  <si>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</si>
  <si>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</si>
  <si>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</si>
  <si>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</si>
  <si>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</si>
  <si>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</si>
  <si>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</si>
  <si>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</si>
  <si>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</si>
  <si>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</si>
  <si>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</si>
  <si>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</si>
  <si>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</si>
  <si>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</si>
  <si>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</si>
  <si>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</si>
  <si>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</si>
  <si>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</si>
  <si>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</si>
  <si>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</si>
  <si>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</si>
  <si>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</si>
  <si>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</si>
  <si>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</si>
  <si>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</si>
  <si>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</si>
  <si>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</si>
  <si>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</si>
  <si>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</si>
  <si>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</si>
  <si>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</si>
  <si>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</si>
  <si>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</si>
  <si>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</si>
  <si>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</si>
  <si>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</si>
  <si>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</si>
  <si>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</si>
  <si>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</si>
  <si>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</si>
  <si>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</si>
  <si>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</si>
  <si>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</si>
  <si>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</si>
  <si>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</si>
  <si>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</si>
  <si>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</si>
  <si>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</si>
  <si>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</si>
  <si>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</si>
  <si>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</si>
  <si>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</si>
  <si>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</si>
  <si>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</si>
  <si>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</si>
  <si>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</si>
  <si>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</si>
  <si>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</si>
  <si>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</si>
  <si>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</si>
  <si>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</si>
  <si>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</si>
  <si>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</si>
  <si>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</si>
  <si>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</si>
  <si>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</si>
  <si>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</si>
  <si>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</si>
  <si>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</si>
  <si>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</si>
  <si>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</si>
  <si>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</si>
  <si>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</si>
  <si>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</si>
  <si>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</si>
  <si>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</si>
  <si>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</si>
  <si>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</si>
  <si>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</si>
  <si>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</si>
  <si>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</si>
  <si>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</si>
  <si>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</si>
  <si>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</si>
  <si>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</si>
  <si>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</si>
  <si>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</si>
  <si>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</si>
  <si>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</si>
  <si>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</si>
  <si>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</si>
  <si>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</si>
  <si>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</si>
  <si>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</si>
  <si>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</si>
  <si>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</si>
  <si>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</si>
  <si>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</si>
  <si>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</si>
  <si>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</si>
  <si>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</si>
  <si>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</si>
  <si>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</si>
  <si>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</si>
  <si>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</si>
  <si>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</si>
  <si>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</si>
  <si>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</si>
  <si>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</si>
  <si>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</si>
  <si>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</si>
  <si>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</si>
  <si>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</si>
  <si>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</si>
  <si>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</si>
  <si>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</si>
  <si>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</si>
  <si>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</si>
  <si>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</si>
  <si>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</si>
  <si>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</si>
  <si>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</si>
  <si>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</si>
  <si>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</si>
  <si>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</si>
  <si>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</si>
  <si>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</si>
  <si>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</si>
  <si>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</si>
  <si>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</si>
  <si>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</si>
  <si>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</si>
  <si>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</si>
  <si>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</si>
  <si>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</si>
  <si>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</si>
  <si>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</si>
  <si>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</si>
  <si>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</si>
  <si>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</si>
  <si>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</si>
  <si>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</si>
  <si>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</si>
  <si>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</si>
  <si>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</si>
  <si>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</si>
  <si>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</si>
  <si>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</si>
  <si>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</si>
  <si>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</si>
  <si>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</si>
  <si>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</si>
  <si>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</si>
  <si>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</si>
  <si>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</si>
  <si>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</si>
  <si>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</si>
  <si>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</si>
  <si>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</si>
  <si>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</si>
  <si>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</si>
  <si>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</si>
  <si>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</si>
  <si>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</si>
  <si>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</si>
  <si>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</si>
  <si>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</si>
  <si>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</si>
  <si>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</si>
  <si>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</si>
  <si>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</si>
  <si>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</si>
  <si>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</si>
  <si>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</si>
  <si>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</si>
  <si>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</si>
  <si>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</si>
  <si>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</si>
  <si>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</si>
  <si>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</si>
  <si>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</si>
  <si>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</si>
  <si>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</si>
  <si>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</si>
  <si>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</si>
  <si>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</si>
  <si>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</si>
  <si>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</si>
  <si>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</si>
  <si>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</si>
  <si>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</si>
  <si>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</si>
  <si>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</si>
  <si>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</si>
  <si>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</si>
  <si>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</si>
  <si>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</si>
  <si>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</si>
  <si>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</si>
  <si>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</si>
  <si>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</si>
  <si>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</si>
  <si>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</si>
  <si>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</si>
  <si>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</si>
  <si>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</si>
  <si>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</si>
  <si>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</si>
  <si>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</si>
  <si>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</si>
  <si>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</si>
  <si>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</si>
  <si>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</si>
  <si>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</si>
  <si>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</si>
  <si>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</si>
  <si>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</si>
  <si>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</si>
  <si>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</si>
  <si>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</si>
  <si>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</si>
  <si>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</si>
  <si>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</si>
  <si>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</si>
  <si>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</si>
  <si>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</si>
  <si>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</si>
  <si>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</si>
  <si>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</si>
  <si>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</si>
  <si>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</si>
  <si>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</si>
  <si>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</si>
  <si>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</si>
  <si>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</si>
  <si>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</si>
  <si>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</si>
  <si>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</si>
  <si>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</si>
  <si>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</si>
  <si>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</si>
  <si>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</si>
  <si>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</si>
  <si>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</si>
  <si>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</si>
  <si>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</si>
  <si>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</si>
  <si>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</si>
  <si>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</si>
  <si>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</si>
  <si>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</si>
  <si>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</si>
  <si>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</si>
  <si>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</si>
  <si>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</si>
  <si>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</si>
  <si>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</si>
  <si>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</si>
  <si>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</si>
  <si>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</si>
  <si>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</si>
  <si>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</si>
  <si>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</si>
  <si>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</si>
  <si>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</si>
  <si>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</si>
  <si>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</si>
  <si>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</si>
  <si>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</si>
  <si>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</si>
  <si>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</si>
  <si>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</si>
  <si>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</si>
  <si>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</si>
  <si>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</si>
  <si>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</si>
  <si>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</si>
  <si>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</si>
  <si>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</si>
  <si>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</si>
  <si>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</si>
  <si>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</si>
  <si>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</si>
  <si>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</si>
  <si>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</si>
  <si>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</si>
  <si>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</si>
  <si>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</si>
  <si>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</si>
  <si>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</si>
  <si>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</si>
  <si>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</si>
  <si>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</si>
  <si>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</si>
  <si>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</si>
  <si>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</si>
  <si>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</si>
  <si>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</si>
  <si>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</si>
  <si>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</si>
  <si>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</si>
  <si>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</si>
  <si>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</si>
  <si>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</si>
  <si>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</si>
  <si>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</si>
  <si>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</si>
  <si>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</si>
  <si>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</si>
  <si>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</si>
  <si>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</si>
  <si>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</si>
  <si>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</si>
  <si>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</si>
  <si>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</si>
  <si>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</si>
  <si>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</si>
  <si>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</si>
  <si>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</si>
  <si>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</si>
  <si>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</si>
  <si>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</si>
  <si>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</si>
  <si>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</si>
  <si>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</si>
  <si>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</si>
  <si>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</si>
  <si>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</si>
  <si>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</si>
  <si>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</si>
  <si>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</si>
  <si>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</si>
  <si>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</si>
  <si>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</si>
  <si>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</si>
  <si>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</si>
  <si>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</si>
  <si>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</si>
  <si>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</si>
  <si>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</si>
  <si>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</si>
  <si>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</si>
  <si>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</si>
  <si>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</si>
  <si>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</si>
  <si>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</si>
  <si>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</si>
  <si>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</si>
  <si>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</si>
  <si>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</si>
  <si>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</si>
  <si>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</si>
  <si>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</si>
  <si>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</si>
  <si>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</si>
  <si>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</si>
  <si>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</si>
  <si>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</si>
  <si>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</si>
  <si>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</si>
  <si>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</si>
  <si>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</si>
  <si>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</si>
  <si>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</si>
  <si>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</si>
  <si>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</si>
  <si>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</si>
  <si>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</si>
  <si>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</si>
  <si>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</si>
  <si>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</si>
  <si>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</si>
  <si>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</si>
  <si>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</si>
  <si>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</si>
  <si>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</si>
  <si>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</si>
  <si>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</si>
  <si>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</si>
  <si>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</si>
  <si>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</si>
  <si>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</si>
  <si>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</si>
  <si>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</si>
  <si>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</si>
  <si>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</si>
  <si>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</si>
  <si>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</si>
  <si>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</si>
  <si>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</si>
  <si>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</si>
  <si>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</si>
  <si>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</si>
  <si>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</si>
  <si>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</si>
  <si>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</si>
  <si>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</si>
  <si>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</si>
  <si>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</si>
  <si>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</si>
  <si>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</si>
  <si>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</si>
  <si>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</si>
  <si>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</si>
  <si>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</si>
  <si>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</si>
  <si>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</si>
  <si>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</si>
  <si>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</si>
  <si>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</si>
  <si>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</si>
  <si>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</si>
  <si>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</si>
  <si>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</si>
  <si>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</si>
  <si>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</si>
  <si>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</si>
  <si>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</si>
  <si>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</si>
  <si>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</si>
  <si>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</si>
  <si>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</si>
  <si>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</si>
  <si>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</si>
  <si>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</si>
  <si>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</si>
  <si>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</si>
  <si>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</si>
  <si>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</si>
  <si>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</si>
  <si>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</si>
  <si>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</si>
  <si>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</si>
  <si>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</si>
  <si>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</si>
  <si>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</si>
  <si>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</si>
  <si>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</si>
  <si>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</si>
  <si>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</si>
  <si>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</si>
  <si>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</si>
  <si>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</si>
  <si>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</si>
  <si>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</si>
  <si>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</si>
  <si>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</si>
  <si>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</si>
  <si>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</si>
  <si>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</si>
  <si>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</si>
  <si>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</si>
  <si>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</si>
  <si>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</si>
  <si>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</si>
  <si>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</si>
  <si>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</si>
  <si>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</si>
  <si>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</si>
  <si>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</si>
  <si>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</si>
  <si>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</si>
  <si>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</si>
  <si>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</si>
  <si>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</si>
  <si>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</si>
  <si>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</si>
  <si>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</si>
  <si>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</si>
  <si>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</si>
  <si>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</si>
  <si>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</si>
  <si>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</si>
  <si>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</si>
  <si>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</si>
  <si>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</si>
  <si>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</si>
  <si>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</si>
  <si>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</si>
  <si>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</si>
  <si>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</si>
  <si>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</si>
  <si>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</si>
  <si>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</si>
  <si>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</si>
  <si>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</si>
  <si>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</si>
  <si>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</si>
  <si>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</si>
  <si>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</si>
  <si>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</si>
  <si>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</si>
  <si>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</si>
  <si>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</si>
  <si>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</si>
  <si>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</si>
  <si>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</si>
  <si>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</si>
  <si>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</si>
  <si>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</si>
  <si>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</si>
  <si>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</si>
  <si>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</si>
  <si>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</si>
  <si>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</si>
  <si>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</si>
  <si>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</si>
  <si>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</si>
  <si>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</si>
  <si>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</si>
  <si>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</si>
  <si>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</si>
  <si>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</si>
  <si>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</si>
  <si>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</si>
  <si>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</si>
  <si>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</si>
  <si>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</si>
  <si>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</si>
  <si>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</si>
  <si>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</si>
  <si>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</si>
  <si>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</si>
  <si>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</si>
  <si>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</si>
  <si>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</si>
  <si>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</si>
  <si>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</si>
  <si>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</si>
  <si>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</si>
  <si>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</si>
  <si>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</si>
  <si>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</si>
  <si>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</si>
  <si>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</si>
  <si>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</si>
  <si>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</si>
  <si>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</si>
  <si>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</si>
  <si>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</si>
  <si>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</si>
  <si>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</si>
  <si>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</si>
  <si>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</si>
  <si>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</si>
  <si>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</si>
  <si>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</si>
  <si>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</si>
  <si>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</si>
  <si>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</si>
  <si>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</si>
  <si>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</si>
  <si>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</si>
  <si>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</si>
  <si>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</si>
  <si>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</si>
  <si>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</si>
  <si>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</si>
  <si>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</si>
  <si>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</si>
  <si>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</si>
  <si>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</si>
  <si>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</si>
  <si>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</si>
  <si>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</si>
  <si>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</si>
  <si>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</si>
  <si>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</si>
  <si>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</si>
  <si>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</si>
  <si>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</si>
  <si>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</si>
  <si>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</si>
  <si>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</si>
  <si>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</si>
  <si>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</si>
  <si>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</si>
  <si>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</si>
  <si>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</si>
  <si>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</si>
  <si>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</si>
  <si>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</si>
  <si>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</si>
  <si>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</si>
  <si>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</si>
  <si>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</si>
  <si>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</si>
  <si>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</si>
  <si>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</si>
  <si>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</si>
  <si>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</si>
  <si>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</si>
  <si>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</si>
  <si>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</si>
  <si>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</si>
  <si>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</si>
  <si>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</si>
  <si>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</si>
  <si>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</si>
  <si>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</si>
  <si>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</si>
  <si>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</si>
  <si>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</si>
  <si>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</si>
  <si>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</si>
  <si>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</si>
  <si>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</si>
  <si>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</si>
  <si>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</si>
  <si>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</si>
  <si>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</si>
  <si>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</si>
  <si>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</si>
  <si>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</si>
  <si>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</si>
  <si>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</si>
  <si>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</si>
  <si>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</si>
  <si>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</si>
  <si>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</si>
  <si>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</si>
  <si>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</si>
  <si>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</si>
  <si>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</si>
  <si>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</si>
  <si>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</si>
  <si>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</si>
  <si>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</si>
  <si>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</si>
  <si>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</si>
  <si>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</si>
  <si>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</si>
  <si>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</si>
  <si>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</si>
  <si>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</si>
  <si>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</si>
  <si>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</si>
  <si>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</si>
  <si>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</si>
  <si>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</si>
  <si>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</si>
  <si>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</si>
  <si>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</si>
  <si>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</si>
  <si>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</si>
  <si>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</si>
  <si>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</si>
  <si>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</si>
  <si>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</si>
  <si>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</si>
  <si>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</si>
  <si>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</si>
  <si>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</si>
  <si>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</si>
  <si>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</si>
  <si>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</si>
  <si>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</si>
  <si>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</si>
  <si>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</si>
  <si>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</si>
  <si>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</si>
  <si>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</si>
  <si>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</si>
  <si>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</si>
  <si>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</si>
  <si>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</si>
  <si>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</si>
  <si>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</si>
  <si>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</si>
  <si>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</si>
  <si>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</si>
  <si>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</si>
  <si>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</si>
  <si>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</si>
  <si>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</si>
  <si>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</si>
  <si>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</si>
  <si>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</si>
  <si>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</si>
  <si>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</si>
  <si>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</si>
  <si>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</si>
  <si>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</si>
  <si>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</si>
  <si>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</si>
  <si>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</si>
  <si>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</si>
  <si>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</si>
  <si>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</si>
  <si>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</si>
  <si>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</si>
  <si>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</si>
  <si>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</si>
  <si>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</si>
  <si>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</si>
  <si>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</si>
  <si>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</si>
  <si>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</si>
  <si>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</si>
  <si>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</si>
  <si>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</si>
  <si>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</si>
  <si>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</si>
  <si>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</si>
  <si>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</si>
  <si>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</si>
  <si>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</si>
  <si>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</si>
  <si>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</si>
  <si>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</si>
  <si>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</si>
  <si>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</si>
  <si>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</si>
  <si>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</si>
  <si>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</si>
  <si>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</si>
  <si>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</si>
  <si>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</si>
  <si>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</si>
  <si>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</si>
  <si>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</si>
  <si>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</si>
  <si>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</si>
  <si>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</si>
  <si>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</si>
  <si>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</si>
  <si>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</si>
  <si>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</si>
  <si>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</si>
  <si>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</si>
  <si>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</si>
  <si>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</si>
  <si>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</si>
  <si>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</si>
  <si>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</si>
  <si>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</si>
  <si>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</si>
  <si>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</si>
  <si>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</si>
  <si>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</si>
  <si>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</si>
  <si>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</si>
  <si>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</si>
  <si>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</si>
  <si>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</si>
  <si>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</si>
  <si>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</si>
  <si>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</si>
  <si>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</si>
  <si>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</si>
  <si>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</si>
  <si>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</si>
  <si>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</si>
  <si>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</si>
  <si>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</si>
  <si>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</si>
  <si>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</si>
  <si>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</si>
  <si>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</si>
  <si>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</si>
  <si>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</si>
  <si>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</si>
  <si>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</si>
  <si>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</si>
  <si>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</si>
  <si>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</si>
  <si>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</si>
  <si>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</si>
  <si>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</si>
  <si>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</si>
  <si>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</si>
  <si>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</si>
  <si>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</si>
  <si>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</si>
  <si>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</si>
  <si>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</si>
  <si>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</si>
  <si>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</si>
  <si>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</si>
  <si>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</si>
  <si>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</si>
  <si>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</si>
  <si>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</si>
  <si>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</si>
  <si>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</si>
  <si>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</si>
  <si>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</si>
  <si>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</si>
  <si>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</si>
  <si>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</si>
  <si>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</si>
  <si>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</si>
  <si>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</si>
  <si>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</si>
  <si>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</si>
  <si>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</si>
  <si>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</si>
  <si>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</si>
  <si>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</si>
  <si>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</si>
  <si>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</si>
  <si>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</si>
  <si>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</si>
  <si>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</si>
  <si>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</si>
  <si>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</si>
  <si>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</si>
  <si>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</si>
  <si>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</si>
  <si>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</si>
  <si>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</si>
  <si>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</si>
  <si>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</si>
  <si>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</si>
  <si>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</si>
  <si>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</si>
  <si>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</si>
  <si>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</si>
  <si>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</si>
  <si>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</si>
  <si>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</si>
  <si>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</si>
  <si>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</si>
  <si>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</si>
  <si>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</si>
  <si>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</si>
  <si>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</si>
  <si>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</si>
  <si>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</si>
  <si>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</si>
  <si>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</si>
  <si>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</si>
  <si>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</si>
  <si>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</si>
  <si>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</si>
  <si>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</si>
  <si>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</si>
  <si>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</si>
  <si>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</si>
  <si>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</si>
  <si>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</si>
  <si>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</si>
  <si>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</si>
  <si>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</si>
  <si>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</si>
  <si>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</si>
  <si>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</si>
  <si>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</si>
  <si>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</si>
  <si>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</si>
  <si>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</si>
  <si>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</si>
  <si>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</si>
  <si>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</si>
  <si>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</si>
  <si>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</si>
  <si>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</si>
  <si>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</si>
  <si>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</si>
  <si>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</si>
  <si>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</si>
  <si>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</si>
  <si>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</si>
  <si>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</si>
  <si>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</si>
  <si>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</si>
  <si>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</si>
  <si>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</si>
  <si>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</si>
  <si>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</si>
  <si>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</si>
  <si>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</si>
  <si>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</si>
  <si>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</si>
  <si>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</si>
  <si>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</si>
  <si>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</si>
  <si>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</si>
  <si>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</si>
  <si>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</si>
  <si>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</si>
  <si>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</si>
  <si>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</si>
  <si>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</si>
  <si>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</si>
  <si>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</si>
  <si>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</si>
  <si>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</si>
  <si>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</si>
  <si>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</si>
  <si>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</si>
  <si>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</si>
  <si>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</si>
  <si>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</si>
  <si>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</si>
  <si>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</si>
  <si>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</si>
  <si>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</si>
  <si>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</si>
  <si>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</si>
  <si>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</si>
  <si>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</si>
  <si>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</si>
  <si>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</si>
  <si>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</si>
  <si>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</si>
  <si>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</si>
  <si>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</si>
  <si>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</si>
  <si>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</si>
  <si>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</si>
  <si>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</si>
  <si>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</si>
  <si>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</si>
  <si>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</si>
  <si>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</si>
  <si>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</si>
  <si>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</si>
  <si>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</si>
  <si>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</si>
  <si>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</si>
  <si>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</si>
  <si>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</si>
  <si>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</si>
  <si>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</si>
  <si>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</si>
  <si>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</si>
  <si>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</si>
  <si>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</si>
  <si>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</si>
  <si>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</si>
  <si>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</si>
  <si>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</si>
  <si>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</si>
  <si>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</si>
  <si>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</si>
  <si>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</si>
  <si>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</si>
  <si>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</si>
  <si>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</si>
  <si>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</si>
  <si>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</si>
  <si>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</si>
  <si>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</si>
  <si>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</si>
  <si>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</si>
  <si>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</si>
  <si>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</si>
  <si>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</si>
  <si>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</si>
  <si>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</si>
  <si>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</si>
  <si>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</si>
  <si>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</si>
  <si>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</si>
  <si>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</si>
  <si>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</si>
  <si>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</si>
  <si>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</si>
  <si>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</si>
  <si>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</si>
  <si>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</si>
  <si>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</si>
  <si>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</si>
  <si>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</si>
  <si>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</si>
  <si>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</si>
  <si>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</si>
  <si>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</si>
  <si>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</si>
  <si>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</si>
  <si>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</si>
  <si>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</si>
  <si>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</si>
  <si>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</si>
  <si>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</si>
  <si>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</si>
  <si>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</si>
  <si>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</si>
  <si>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</si>
  <si>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</si>
  <si>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</si>
  <si>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</si>
  <si>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</si>
  <si>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</si>
  <si>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</si>
  <si>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</si>
  <si>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</si>
  <si>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</si>
  <si>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</si>
  <si>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</si>
  <si>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</si>
  <si>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</si>
  <si>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</si>
  <si>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</si>
  <si>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</si>
  <si>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</si>
  <si>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</si>
  <si>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</si>
  <si>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</si>
  <si>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</si>
  <si>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</si>
  <si>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</si>
  <si>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</si>
  <si>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</si>
  <si>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</si>
  <si>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</si>
  <si>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</si>
  <si>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</si>
  <si>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</si>
  <si>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</si>
  <si>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</si>
  <si>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</si>
  <si>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</si>
  <si>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</si>
  <si>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</si>
  <si>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</si>
  <si>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</si>
  <si>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</si>
  <si>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</si>
  <si>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</si>
  <si>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</si>
  <si>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</si>
  <si>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</si>
  <si>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</si>
  <si>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</si>
  <si>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</si>
  <si>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</si>
  <si>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</si>
  <si>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</si>
  <si>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</si>
  <si>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</si>
  <si>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</si>
  <si>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</si>
  <si>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</si>
  <si>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</si>
  <si>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</si>
  <si>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</si>
  <si>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</si>
  <si>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</si>
  <si>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</si>
  <si>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</si>
  <si>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</si>
  <si>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</si>
  <si>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</si>
  <si>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</si>
  <si>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</si>
  <si>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</si>
  <si>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</si>
  <si>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</si>
  <si>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</si>
  <si>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</si>
  <si>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</si>
  <si>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</si>
  <si>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</si>
  <si>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</si>
  <si>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</si>
  <si>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</si>
  <si>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</si>
  <si>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</si>
  <si>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</si>
  <si>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</si>
  <si>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</si>
  <si>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</si>
  <si>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</si>
  <si>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</si>
  <si>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</si>
  <si>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</si>
  <si>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</si>
  <si>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</si>
  <si>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</si>
  <si>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</si>
  <si>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</si>
  <si>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</si>
  <si>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</si>
  <si>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</si>
  <si>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</si>
  <si>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</si>
  <si>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</si>
  <si>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</si>
  <si>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</si>
  <si>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</si>
  <si>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</si>
  <si>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</si>
  <si>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</si>
  <si>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</si>
  <si>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</si>
  <si>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</si>
  <si>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</si>
  <si>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</si>
  <si>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</si>
  <si>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</si>
  <si>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</si>
  <si>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</si>
  <si>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</si>
  <si>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</si>
  <si>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</si>
  <si>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</si>
  <si>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</si>
  <si>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</si>
  <si>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</si>
  <si>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</si>
  <si>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</si>
  <si>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</si>
  <si>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</si>
  <si>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</si>
  <si>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</si>
  <si>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</si>
  <si>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</si>
  <si>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</si>
  <si>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</si>
  <si>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</si>
  <si>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</si>
  <si>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</si>
  <si>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</si>
  <si>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</si>
  <si>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</si>
  <si>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</si>
  <si>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</si>
  <si>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</si>
  <si>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</si>
  <si>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</si>
  <si>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</si>
  <si>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</si>
  <si>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</si>
  <si>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</si>
  <si>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</si>
  <si>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</si>
  <si>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</si>
  <si>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</si>
  <si>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</si>
  <si>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</si>
  <si>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</si>
  <si>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</si>
  <si>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</si>
  <si>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</si>
  <si>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</si>
  <si>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</si>
  <si>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</si>
  <si>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</si>
  <si>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</si>
  <si>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</si>
  <si>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</si>
  <si>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</si>
  <si>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</si>
  <si>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</si>
  <si>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</si>
  <si>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</si>
  <si>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</si>
  <si>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</si>
  <si>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</si>
  <si>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</si>
  <si>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</si>
  <si>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</si>
  <si>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</si>
  <si>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</si>
  <si>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</si>
  <si>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</si>
  <si>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</si>
  <si>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</si>
  <si>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</si>
  <si>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</si>
  <si>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</si>
  <si>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</si>
  <si>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</si>
  <si>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</si>
  <si>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</si>
  <si>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</si>
  <si>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</si>
  <si>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</si>
  <si>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</si>
  <si>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</si>
  <si>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</si>
  <si>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</si>
  <si>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</si>
  <si>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</si>
  <si>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</si>
  <si>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</si>
  <si>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</si>
  <si>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</si>
  <si>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</si>
  <si>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</si>
  <si>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</si>
  <si>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</si>
  <si>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</si>
  <si>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</si>
  <si>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</si>
  <si>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</si>
  <si>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</si>
  <si>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</si>
  <si>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</si>
  <si>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</si>
  <si>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</si>
  <si>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</si>
  <si>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</si>
  <si>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</si>
  <si>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</si>
  <si>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</si>
  <si>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</si>
  <si>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</si>
  <si>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</si>
  <si>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</si>
  <si>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</si>
  <si>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</si>
  <si>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</si>
  <si>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</si>
  <si>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</si>
  <si>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</si>
  <si>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</si>
  <si>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</si>
  <si>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</si>
  <si>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</si>
  <si>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</si>
  <si>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</si>
  <si>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</si>
  <si>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</si>
  <si>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</si>
  <si>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</si>
  <si>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</si>
  <si>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</si>
  <si>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</si>
  <si>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</si>
  <si>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</si>
  <si>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</si>
  <si>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</si>
  <si>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</si>
  <si>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</si>
  <si>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</si>
  <si>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</si>
  <si>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</si>
  <si>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</si>
  <si>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</si>
  <si>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</si>
  <si>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</si>
  <si>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</si>
  <si>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</si>
  <si>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</si>
  <si>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</si>
  <si>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</si>
  <si>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</si>
  <si>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</si>
  <si>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</si>
  <si>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</si>
  <si>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</si>
  <si>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</si>
  <si>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</si>
  <si>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</si>
  <si>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</si>
  <si>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</si>
  <si>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</si>
  <si>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</si>
  <si>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</si>
  <si>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</si>
  <si>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</si>
  <si>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</si>
  <si>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</si>
  <si>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</si>
  <si>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</si>
  <si>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</si>
  <si>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</si>
  <si>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</si>
  <si>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</si>
  <si>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</si>
  <si>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</si>
  <si>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</si>
  <si>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</si>
  <si>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</si>
  <si>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</si>
  <si>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</si>
  <si>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</si>
  <si>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</si>
  <si>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</si>
  <si>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</si>
  <si>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</si>
  <si>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</si>
  <si>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</si>
  <si>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</si>
  <si>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</si>
  <si>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</si>
  <si>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</si>
  <si>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</si>
  <si>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</si>
  <si>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</si>
  <si>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</si>
  <si>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</si>
  <si>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</si>
  <si>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</si>
  <si>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</si>
  <si>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</si>
  <si>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</si>
  <si>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</si>
  <si>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</si>
  <si>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</si>
  <si>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</si>
  <si>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</si>
  <si>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</si>
  <si>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</si>
  <si>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</si>
  <si>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</si>
  <si>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</si>
  <si>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</si>
  <si>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</si>
  <si>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</si>
  <si>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</si>
  <si>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</si>
  <si>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</si>
  <si>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</si>
  <si>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</si>
  <si>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</si>
  <si>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</si>
  <si>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</si>
  <si>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</si>
  <si>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</si>
  <si>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</si>
  <si>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</si>
  <si>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</si>
  <si>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</si>
  <si>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</si>
  <si>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</si>
  <si>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</si>
  <si>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</si>
  <si>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</si>
  <si>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</si>
  <si>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</si>
  <si>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</si>
  <si>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</si>
  <si>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</si>
  <si>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</si>
  <si>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</si>
  <si>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</si>
  <si>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</si>
  <si>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</si>
  <si>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</si>
  <si>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</si>
  <si>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</si>
  <si>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</si>
  <si>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</si>
  <si>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</si>
  <si>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</si>
  <si>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</si>
  <si>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</si>
  <si>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</si>
  <si>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</si>
  <si>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</si>
  <si>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</si>
  <si>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</si>
  <si>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</si>
  <si>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</si>
  <si>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</si>
  <si>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</si>
  <si>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</si>
  <si>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</si>
  <si>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</si>
  <si>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</si>
  <si>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</si>
  <si>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</si>
  <si>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</si>
  <si>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</si>
  <si>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</si>
  <si>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</si>
  <si>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</si>
  <si>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</si>
  <si>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</si>
  <si>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</si>
  <si>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</si>
  <si>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</si>
  <si>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</si>
  <si>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</si>
  <si>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</si>
  <si>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</si>
  <si>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</si>
  <si>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</si>
  <si>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</si>
  <si>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</si>
  <si>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</si>
  <si>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</si>
  <si>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</si>
  <si>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</si>
  <si>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</si>
  <si>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</si>
  <si>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</si>
  <si>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</si>
  <si>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</si>
  <si>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</si>
  <si>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</si>
  <si>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</si>
  <si>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</si>
  <si>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</si>
  <si>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</si>
  <si>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</si>
  <si>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</si>
  <si>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</si>
  <si>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</si>
  <si>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</si>
  <si>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</si>
  <si>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</si>
  <si>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</si>
  <si>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</si>
  <si>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</si>
  <si>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</si>
  <si>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</si>
  <si>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</si>
  <si>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</si>
  <si>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</si>
  <si>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</si>
  <si>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</si>
  <si>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</si>
  <si>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</si>
  <si>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</si>
  <si>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</si>
  <si>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</si>
  <si>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</si>
  <si>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</si>
  <si>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</si>
  <si>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</si>
  <si>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</si>
  <si>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</si>
  <si>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</si>
  <si>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</si>
  <si>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</si>
  <si>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</si>
  <si>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</si>
  <si>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</si>
  <si>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</si>
  <si>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</si>
  <si>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</si>
  <si>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</si>
  <si>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</si>
  <si>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</si>
  <si>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</si>
  <si>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</si>
  <si>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</si>
  <si>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</si>
  <si>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</si>
  <si>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</si>
  <si>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</si>
  <si>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</si>
  <si>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</si>
  <si>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</si>
  <si>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</si>
  <si>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</si>
  <si>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</si>
  <si>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</si>
  <si>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</si>
  <si>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</si>
  <si>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</si>
  <si>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</si>
  <si>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</si>
  <si>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</si>
  <si>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</si>
  <si>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</si>
  <si>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</si>
  <si>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</si>
  <si>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</si>
  <si>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</si>
  <si>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</si>
  <si>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</si>
  <si>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</si>
  <si>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</si>
  <si>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</si>
  <si>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</si>
  <si>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</si>
  <si>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</si>
  <si>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</si>
  <si>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</si>
  <si>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</si>
  <si>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</si>
  <si>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</si>
  <si>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</si>
  <si>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</si>
  <si>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</si>
  <si>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</si>
  <si>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</si>
  <si>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</si>
  <si>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</si>
  <si>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</si>
  <si>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</si>
  <si>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</si>
  <si>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</si>
  <si>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</si>
  <si>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</si>
  <si>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</si>
  <si>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</si>
  <si>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</si>
  <si>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</si>
  <si>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</si>
  <si>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</si>
  <si>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</si>
  <si>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</si>
  <si>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</si>
  <si>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</si>
  <si>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</si>
  <si>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</si>
  <si>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</si>
  <si>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</si>
  <si>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</si>
  <si>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</si>
  <si>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</si>
  <si>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</si>
  <si>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</si>
  <si>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</si>
  <si>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</si>
  <si>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</si>
  <si>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</si>
  <si>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</si>
  <si>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</si>
  <si>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</si>
  <si>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</si>
  <si>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</si>
  <si>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</si>
  <si>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</si>
  <si>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</si>
  <si>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</si>
  <si>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</si>
  <si>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</si>
  <si>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</si>
  <si>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</si>
  <si>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</si>
  <si>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</si>
  <si>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</si>
  <si>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</si>
  <si>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</si>
  <si>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</si>
  <si>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</si>
  <si>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</si>
  <si>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</si>
  <si>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</si>
  <si>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</si>
  <si>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</si>
  <si>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</si>
  <si>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</si>
  <si>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</si>
  <si>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</si>
  <si>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</si>
  <si>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</si>
  <si>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</si>
  <si>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</si>
  <si>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</si>
  <si>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</si>
  <si>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</si>
  <si>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</si>
  <si>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</si>
  <si>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</si>
  <si>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</si>
  <si>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</si>
  <si>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</si>
  <si>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</si>
  <si>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</si>
  <si>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</si>
  <si>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</si>
  <si>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</si>
  <si>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</si>
  <si>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</si>
  <si>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</si>
  <si>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</si>
  <si>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</si>
  <si>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</si>
  <si>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</si>
  <si>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</si>
  <si>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</si>
  <si>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</si>
  <si>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</si>
  <si>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</si>
  <si>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</si>
  <si>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</si>
  <si>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</si>
  <si>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</si>
  <si>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</si>
  <si>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</si>
  <si>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</si>
  <si>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</si>
  <si>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</si>
  <si>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</si>
  <si>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</si>
  <si>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</si>
  <si>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</si>
  <si>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</si>
  <si>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</si>
  <si>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</si>
  <si>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</si>
  <si>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</si>
  <si>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</si>
  <si>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</si>
  <si>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</si>
  <si>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</si>
  <si>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</si>
  <si>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</si>
  <si>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</si>
  <si>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</si>
  <si>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</si>
  <si>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</si>
  <si>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</si>
  <si>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</si>
  <si>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</si>
  <si>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</si>
  <si>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</si>
  <si>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</si>
  <si>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</si>
  <si>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</si>
  <si>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</si>
  <si>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</si>
  <si>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</si>
  <si>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</si>
  <si>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</si>
  <si>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</si>
  <si>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</si>
  <si>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</si>
  <si>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</si>
  <si>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</si>
  <si>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</si>
  <si>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</si>
  <si>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</si>
  <si>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</si>
  <si>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</si>
  <si>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</si>
  <si>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</si>
  <si>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</si>
  <si>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</si>
  <si>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</si>
  <si>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</si>
  <si>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</si>
  <si>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</si>
  <si>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</si>
  <si>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</si>
  <si>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</si>
  <si>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</si>
  <si>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</si>
  <si>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</si>
  <si>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</si>
  <si>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</si>
  <si>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</si>
  <si>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</si>
  <si>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</si>
  <si>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</si>
  <si>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</si>
  <si>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</si>
  <si>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</si>
  <si>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</si>
  <si>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</si>
  <si>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</si>
  <si>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</si>
  <si>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</si>
  <si>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</si>
  <si>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</si>
  <si>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</si>
  <si>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</si>
  <si>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</si>
  <si>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</si>
  <si>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</si>
  <si>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</si>
  <si>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</si>
  <si>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</si>
  <si>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</si>
  <si>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</si>
  <si>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</si>
  <si>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</si>
  <si>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</si>
  <si>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</si>
  <si>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</si>
  <si>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</si>
  <si>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</si>
  <si>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</si>
  <si>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</si>
  <si>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</si>
  <si>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</si>
  <si>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</si>
  <si>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</si>
  <si>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</si>
  <si>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</si>
  <si>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</si>
  <si>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</si>
  <si>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</si>
  <si>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</si>
  <si>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</si>
  <si>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</si>
  <si>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</si>
  <si>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</si>
  <si>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</si>
  <si>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</si>
  <si>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</si>
  <si>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</si>
  <si>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</si>
  <si>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</si>
  <si>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</si>
  <si>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</si>
  <si>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</si>
  <si>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</si>
  <si>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</si>
  <si>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</si>
  <si>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</si>
  <si>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</si>
  <si>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</si>
  <si>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</si>
  <si>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</si>
  <si>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</si>
  <si>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</si>
  <si>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</si>
  <si>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</si>
  <si>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</si>
  <si>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</si>
  <si>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</si>
  <si>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</si>
  <si>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</si>
  <si>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</si>
  <si>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</si>
  <si>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</si>
  <si>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</si>
  <si>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</si>
  <si>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</si>
  <si>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</si>
  <si>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</si>
  <si>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</si>
  <si>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</si>
  <si>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</si>
  <si>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</si>
  <si>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</si>
  <si>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</si>
  <si>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</si>
  <si>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</si>
  <si>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</si>
  <si>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</si>
  <si>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</si>
  <si>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</si>
  <si>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</si>
  <si>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</si>
  <si>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</si>
  <si>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</si>
  <si>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</si>
  <si>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</si>
  <si>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</si>
  <si>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</si>
  <si>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</si>
  <si>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</si>
  <si>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</si>
  <si>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</si>
  <si>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</si>
  <si>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</si>
  <si>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</si>
  <si>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</si>
  <si>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</si>
  <si>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</si>
  <si>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</si>
  <si>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</si>
  <si>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</si>
  <si>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</si>
  <si>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</si>
  <si>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</si>
  <si>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</si>
  <si>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</si>
  <si>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</si>
  <si>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</si>
  <si>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</si>
  <si>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</si>
  <si>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</si>
  <si>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</si>
  <si>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</si>
  <si>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</si>
  <si>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</si>
  <si>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</si>
  <si>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</si>
  <si>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</si>
  <si>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</si>
  <si>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</si>
  <si>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</si>
  <si>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</si>
  <si>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</si>
  <si>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</si>
  <si>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</si>
  <si>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</si>
  <si>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</si>
  <si>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</si>
  <si>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</si>
  <si>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</si>
  <si>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</si>
  <si>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</si>
  <si>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</si>
  <si>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</si>
  <si>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</si>
  <si>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</si>
  <si>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</si>
  <si>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</si>
  <si>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</si>
  <si>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</si>
  <si>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</si>
  <si>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</si>
  <si>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</si>
  <si>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</si>
  <si>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</si>
  <si>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</si>
  <si>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</si>
  <si>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</si>
  <si>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</si>
  <si>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</si>
  <si>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</si>
  <si>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</si>
  <si>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</si>
  <si>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</si>
  <si>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</si>
  <si>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</si>
  <si>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</si>
  <si>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</si>
  <si>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</si>
  <si>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</si>
  <si>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</si>
  <si>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</si>
  <si>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</si>
  <si>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</si>
  <si>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</si>
  <si>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</si>
  <si>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</si>
  <si>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</si>
  <si>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</si>
  <si>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</si>
  <si>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</si>
  <si>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</si>
  <si>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</si>
  <si>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</si>
  <si>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</si>
  <si>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</si>
  <si>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</si>
  <si>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</si>
  <si>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</si>
  <si>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</si>
  <si>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</si>
  <si>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</si>
  <si>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</si>
  <si>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</si>
  <si>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</si>
  <si>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</si>
  <si>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</si>
  <si>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</si>
  <si>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</si>
  <si>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</si>
  <si>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</si>
  <si>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</si>
  <si>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</si>
  <si>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</si>
  <si>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</si>
  <si>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</si>
  <si>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</si>
  <si>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</si>
  <si>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</si>
  <si>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</si>
  <si>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</si>
  <si>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</si>
  <si>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</si>
  <si>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</si>
  <si>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</si>
  <si>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</si>
  <si>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</si>
  <si>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</si>
  <si>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</si>
  <si>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</si>
  <si>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</si>
  <si>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</si>
  <si>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</si>
  <si>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</si>
  <si>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</si>
  <si>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</si>
  <si>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</si>
  <si>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</si>
  <si>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</si>
  <si>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</si>
  <si>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</si>
  <si>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</si>
  <si>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</si>
  <si>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</si>
  <si>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</si>
  <si>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</si>
  <si>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</si>
  <si>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</si>
  <si>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</si>
  <si>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</si>
  <si>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</si>
  <si>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</si>
  <si>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</si>
  <si>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</si>
  <si>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</si>
  <si>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</si>
  <si>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</si>
  <si>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</si>
  <si>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</si>
  <si>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</si>
  <si>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</si>
  <si>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</si>
  <si>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</si>
  <si>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</si>
  <si>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</si>
  <si>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</si>
  <si>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</si>
  <si>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</si>
  <si>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</si>
  <si>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</si>
  <si>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</si>
  <si>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</si>
  <si>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</si>
  <si>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</si>
  <si>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</si>
  <si>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</si>
  <si>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</si>
  <si>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</si>
  <si>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</si>
  <si>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</si>
  <si>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</si>
  <si>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</si>
  <si>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</si>
  <si>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</si>
  <si>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</si>
  <si>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</si>
  <si>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</si>
  <si>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</si>
  <si>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</si>
  <si>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</si>
  <si>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</si>
  <si>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</si>
  <si>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</si>
  <si>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</si>
  <si>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</si>
  <si>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</si>
  <si>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</si>
  <si>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</si>
  <si>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</si>
  <si>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</si>
  <si>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</si>
  <si>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</si>
  <si>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</si>
  <si>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</si>
  <si>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</si>
  <si>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</si>
  <si>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</si>
  <si>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</si>
  <si>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</si>
  <si>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</si>
  <si>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</si>
  <si>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</si>
  <si>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</si>
  <si>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</si>
  <si>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</si>
  <si>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</si>
  <si>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</si>
  <si>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</si>
  <si>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</si>
  <si>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</si>
  <si>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</si>
  <si>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</si>
  <si>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</si>
  <si>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</si>
  <si>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</si>
  <si>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</si>
  <si>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</si>
  <si>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</si>
  <si>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</si>
  <si>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</si>
  <si>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</si>
  <si>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</si>
  <si>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</si>
  <si>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</si>
  <si>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</si>
  <si>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</si>
  <si>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</si>
  <si>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</si>
  <si>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</si>
  <si>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</si>
  <si>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</si>
  <si>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</si>
  <si>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</si>
  <si>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</si>
  <si>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</si>
  <si>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</si>
  <si>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</si>
  <si>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</si>
  <si>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</si>
  <si>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</si>
  <si>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</si>
  <si>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</si>
  <si>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</si>
  <si>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</si>
  <si>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</si>
  <si>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</si>
  <si>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</si>
  <si>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</si>
  <si>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</si>
  <si>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</si>
  <si>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</si>
  <si>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</si>
  <si>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</si>
  <si>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</si>
  <si>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</si>
  <si>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</si>
  <si>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</si>
  <si>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</si>
  <si>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</si>
  <si>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</si>
  <si>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</si>
  <si>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</si>
  <si>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</si>
  <si>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</si>
  <si>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</si>
  <si>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</si>
  <si>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</si>
  <si>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</si>
  <si>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</si>
  <si>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</si>
  <si>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</si>
  <si>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</si>
  <si>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</si>
  <si>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</si>
  <si>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</si>
  <si>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</si>
  <si>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</si>
  <si>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</si>
  <si>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</si>
  <si>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</si>
  <si>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</si>
  <si>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</si>
  <si>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</si>
  <si>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</si>
  <si>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</si>
  <si>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</si>
  <si>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</si>
  <si>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</si>
  <si>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</si>
  <si>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</si>
  <si>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</si>
  <si>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</si>
  <si>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</si>
  <si>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</si>
  <si>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</si>
  <si>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</si>
  <si>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</si>
  <si>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</si>
  <si>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</si>
  <si>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</si>
  <si>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</si>
  <si>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</si>
  <si>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</si>
  <si>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</si>
  <si>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</si>
  <si>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</si>
  <si>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</si>
  <si>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</si>
  <si>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</si>
  <si>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</si>
  <si>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</si>
  <si>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</si>
  <si>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</si>
  <si>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</si>
  <si>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</si>
  <si>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</si>
  <si>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</si>
  <si>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</si>
  <si>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</si>
  <si>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</si>
  <si>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</si>
  <si>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</si>
  <si>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</si>
  <si>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</si>
  <si>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</si>
  <si>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</si>
  <si>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</si>
  <si>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</si>
  <si>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</si>
  <si>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</si>
  <si>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</si>
  <si>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</si>
  <si>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</si>
  <si>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</si>
  <si>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</si>
  <si>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</si>
  <si>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</si>
  <si>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</si>
  <si>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</si>
  <si>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</si>
  <si>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</si>
  <si>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</si>
  <si>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</si>
  <si>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</si>
  <si>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</si>
  <si>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</si>
  <si>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</si>
  <si>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</si>
  <si>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</si>
  <si>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</si>
  <si>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</si>
  <si>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</si>
  <si>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</si>
  <si>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</si>
  <si>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</si>
  <si>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</si>
  <si>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</si>
  <si>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</si>
  <si>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</si>
  <si>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</si>
  <si>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</si>
  <si>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</si>
  <si>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</si>
  <si>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</si>
  <si>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</si>
  <si>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</si>
  <si>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</si>
  <si>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</si>
  <si>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</si>
  <si>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</si>
  <si>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</si>
  <si>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</si>
  <si>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</si>
  <si>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</si>
  <si>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</si>
  <si>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</si>
  <si>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</si>
  <si>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</si>
  <si>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</si>
  <si>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</si>
  <si>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</si>
  <si>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</si>
  <si>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</si>
  <si>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</si>
  <si>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</si>
  <si>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</si>
  <si>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</si>
  <si>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</si>
  <si>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</si>
  <si>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</si>
  <si>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</si>
  <si>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</si>
  <si>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</si>
  <si>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</si>
  <si>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</si>
  <si>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</si>
  <si>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</si>
  <si>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</si>
  <si>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</si>
  <si>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</si>
  <si>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</si>
  <si>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</si>
  <si>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</si>
  <si>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</si>
  <si>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</si>
  <si>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</si>
  <si>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</si>
  <si>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</si>
  <si>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</si>
  <si>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</si>
  <si>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</si>
  <si>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</si>
  <si>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</si>
  <si>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</si>
  <si>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</si>
  <si>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</si>
  <si>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</si>
  <si>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</si>
  <si>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</si>
  <si>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</si>
  <si>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</si>
  <si>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</si>
  <si>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</si>
  <si>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</si>
  <si>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</si>
  <si>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</si>
  <si>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</si>
  <si>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</si>
  <si>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</si>
  <si>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</si>
  <si>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</si>
  <si>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</si>
  <si>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</si>
  <si>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</si>
  <si>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</si>
  <si>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</si>
  <si>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</si>
  <si>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</si>
  <si>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</si>
  <si>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</si>
  <si>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</si>
  <si>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</si>
  <si>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</si>
  <si>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</si>
  <si>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</si>
  <si>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</si>
  <si>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</si>
  <si>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</si>
  <si>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</si>
  <si>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</si>
  <si>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</si>
  <si>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</si>
  <si>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</si>
  <si>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</si>
  <si>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</si>
  <si>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</si>
  <si>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</si>
  <si>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</si>
  <si>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</si>
  <si>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</si>
  <si>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</si>
  <si>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</si>
  <si>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</si>
  <si>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</si>
  <si>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</si>
  <si>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</si>
  <si>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</si>
  <si>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</si>
  <si>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</si>
  <si>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</si>
  <si>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</si>
  <si>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</si>
  <si>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</si>
  <si>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</si>
  <si>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</si>
  <si>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</si>
  <si>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</si>
  <si>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</si>
  <si>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</si>
  <si>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</si>
  <si>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</si>
  <si>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</si>
  <si>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</si>
  <si>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</si>
  <si>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</si>
  <si>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</si>
  <si>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</si>
  <si>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</si>
  <si>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</si>
  <si>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</si>
  <si>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</si>
  <si>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</si>
  <si>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</si>
  <si>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</si>
  <si>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</si>
  <si>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</si>
  <si>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</si>
  <si>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</si>
  <si>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</si>
  <si>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</si>
  <si>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</si>
  <si>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</si>
  <si>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</si>
  <si>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</si>
  <si>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</si>
  <si>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</si>
  <si>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</si>
  <si>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</si>
  <si>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</si>
  <si>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</si>
  <si>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</si>
  <si>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</si>
  <si>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</si>
  <si>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</si>
  <si>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</si>
  <si>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</si>
  <si>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</si>
  <si>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</si>
  <si>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</si>
  <si>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</si>
  <si>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</si>
  <si>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</si>
  <si>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</si>
  <si>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</si>
  <si>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</si>
  <si>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</si>
  <si>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</si>
  <si>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</si>
  <si>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</si>
  <si>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</si>
  <si>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</si>
  <si>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</si>
  <si>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</si>
  <si>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</si>
  <si>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</si>
  <si>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</si>
  <si>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</si>
  <si>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</si>
  <si>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</si>
  <si>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</si>
  <si>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</si>
  <si>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</si>
  <si>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</si>
  <si>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</si>
  <si>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</si>
  <si>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</si>
  <si>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</si>
  <si>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</si>
  <si>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</si>
  <si>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</si>
  <si>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</si>
  <si>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</si>
  <si>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</si>
  <si>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</si>
  <si>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</si>
  <si>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</si>
  <si>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</si>
  <si>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</si>
  <si>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</si>
  <si>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</si>
  <si>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</si>
  <si>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</si>
  <si>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</si>
  <si>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</si>
  <si>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</si>
  <si>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</si>
  <si>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</si>
  <si>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</si>
  <si>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</si>
  <si>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</si>
  <si>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</si>
  <si>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</si>
  <si>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</si>
  <si>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</si>
  <si>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</si>
  <si>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</si>
  <si>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</si>
  <si>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</si>
  <si>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</si>
  <si>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</si>
  <si>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</si>
  <si>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</si>
  <si>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</si>
  <si>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</si>
  <si>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</si>
  <si>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</si>
  <si>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</si>
  <si>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</si>
  <si>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</si>
  <si>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</si>
  <si>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</si>
  <si>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</si>
  <si>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</si>
  <si>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</si>
  <si>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</si>
  <si>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</si>
  <si>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</si>
  <si>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</si>
  <si>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</si>
  <si>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</si>
  <si>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</si>
  <si>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</si>
  <si>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</si>
  <si>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</si>
  <si>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</si>
  <si>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</si>
  <si>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</si>
  <si>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</si>
  <si>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</si>
  <si>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</si>
  <si>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</si>
  <si>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</si>
  <si>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</si>
  <si>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</si>
  <si>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</si>
  <si>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</si>
  <si>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</si>
  <si>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</si>
  <si>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</si>
  <si>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</si>
  <si>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</si>
  <si>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</si>
  <si>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</si>
  <si>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</si>
  <si>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</si>
  <si>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</si>
  <si>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</si>
  <si>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</si>
  <si>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</si>
  <si>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</si>
  <si>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</si>
  <si>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</si>
  <si>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</si>
  <si>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</si>
  <si>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</si>
  <si>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</si>
  <si>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</si>
  <si>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</si>
  <si>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</si>
  <si>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</si>
  <si>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</si>
  <si>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</si>
  <si>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</si>
  <si>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</si>
  <si>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</si>
  <si>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</si>
  <si>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</si>
  <si>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</si>
  <si>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</si>
  <si>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</si>
  <si>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</si>
  <si>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</si>
  <si>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</si>
  <si>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</si>
  <si>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</si>
  <si>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</si>
  <si>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</si>
  <si>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</si>
  <si>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</si>
  <si>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</si>
  <si>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</si>
  <si>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</si>
  <si>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</si>
  <si>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</si>
  <si>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</si>
  <si>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</si>
  <si>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</si>
  <si>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</si>
  <si>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</si>
  <si>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</si>
  <si>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</si>
  <si>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</si>
  <si>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</si>
  <si>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</si>
  <si>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</si>
  <si>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</si>
  <si>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</si>
  <si>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</si>
  <si>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</si>
  <si>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</si>
  <si>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</si>
  <si>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</si>
  <si>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</si>
  <si>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</si>
  <si>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</si>
  <si>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</si>
  <si>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</si>
  <si>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</si>
  <si>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</si>
  <si>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</si>
  <si>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</si>
  <si>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</si>
  <si>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</si>
  <si>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</si>
  <si>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</si>
  <si>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</si>
  <si>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</si>
  <si>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</si>
  <si>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</si>
  <si>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</si>
  <si>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</si>
  <si>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</si>
  <si>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</si>
  <si>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</si>
  <si>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</si>
  <si>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</si>
  <si>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</si>
  <si>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</si>
  <si>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</si>
  <si>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</si>
  <si>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</si>
  <si>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</si>
  <si>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</si>
  <si>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</si>
  <si>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</si>
  <si>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</si>
  <si>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</si>
  <si>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</si>
  <si>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</si>
  <si>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</si>
  <si>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</si>
  <si>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</si>
  <si>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</si>
  <si>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</si>
  <si>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</si>
  <si>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</si>
  <si>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</si>
  <si>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</si>
  <si>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</si>
  <si>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</si>
  <si>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</si>
  <si>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</si>
  <si>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</si>
  <si>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</si>
  <si>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</si>
  <si>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</si>
  <si>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</si>
  <si>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</si>
  <si>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</si>
  <si>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</si>
  <si>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</si>
  <si>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</si>
  <si>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</si>
  <si>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</si>
  <si>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</si>
  <si>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</si>
  <si>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</si>
  <si>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</si>
  <si>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</si>
  <si>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</si>
  <si>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</si>
  <si>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</si>
  <si>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</si>
  <si>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</si>
  <si>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</si>
  <si>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</si>
  <si>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</si>
  <si>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</si>
  <si>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</si>
  <si>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</si>
  <si>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</si>
  <si>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</si>
  <si>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</si>
  <si>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</si>
  <si>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</si>
  <si>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</si>
  <si>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</si>
  <si>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</si>
  <si>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</si>
  <si>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</si>
  <si>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</si>
  <si>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</si>
  <si>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</si>
  <si>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</si>
  <si>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</si>
  <si>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</si>
  <si>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</si>
  <si>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</si>
  <si>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</si>
  <si>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</si>
  <si>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</si>
  <si>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</si>
  <si>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</si>
  <si>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</si>
  <si>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</si>
  <si>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</si>
  <si>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</si>
  <si>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</si>
  <si>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</si>
  <si>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</si>
  <si>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</si>
  <si>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</si>
  <si>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</si>
  <si>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</si>
  <si>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</si>
  <si>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</si>
  <si>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</si>
  <si>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</si>
  <si>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</si>
  <si>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</si>
  <si>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</si>
  <si>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</si>
  <si>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</si>
  <si>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</si>
  <si>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</si>
  <si>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</si>
  <si>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</si>
  <si>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</si>
  <si>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</si>
  <si>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</si>
  <si>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</si>
  <si>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</si>
  <si>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</si>
  <si>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</si>
  <si>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</si>
  <si>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</si>
  <si>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</si>
  <si>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</si>
  <si>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</si>
  <si>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</si>
  <si>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</si>
  <si>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</si>
  <si>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</si>
  <si>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</si>
  <si>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</si>
  <si>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</si>
  <si>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</si>
  <si>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</si>
  <si>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</si>
  <si>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</si>
  <si>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</si>
  <si>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</si>
  <si>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</si>
  <si>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</si>
  <si>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</si>
  <si>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</si>
  <si>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</si>
  <si>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</si>
  <si>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</si>
  <si>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</si>
  <si>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</si>
  <si>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</si>
  <si>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</si>
  <si>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</si>
  <si>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</si>
  <si>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</si>
  <si>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</si>
  <si>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</si>
  <si>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</si>
  <si>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</si>
  <si>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</si>
  <si>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</si>
  <si>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</si>
  <si>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</si>
  <si>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</si>
  <si>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</si>
  <si>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</si>
  <si>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</si>
  <si>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</si>
  <si>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</si>
  <si>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</si>
  <si>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</si>
  <si>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</si>
  <si>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</si>
  <si>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</si>
  <si>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</si>
  <si>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</si>
  <si>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</si>
  <si>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</si>
  <si>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</si>
  <si>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</si>
  <si>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</si>
  <si>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</si>
  <si>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</si>
  <si>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</si>
  <si>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</si>
  <si>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</si>
  <si>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</si>
  <si>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</si>
  <si>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</si>
  <si>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</si>
  <si>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</si>
  <si>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</si>
  <si>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</si>
  <si>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</si>
  <si>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</si>
  <si>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</si>
  <si>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</si>
  <si>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</si>
  <si>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</si>
  <si>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</si>
  <si>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</si>
  <si>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</si>
  <si>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</si>
  <si>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</si>
  <si>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</si>
  <si>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</si>
  <si>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</si>
  <si>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</si>
  <si>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</si>
  <si>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</si>
  <si>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</si>
  <si>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</si>
  <si>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</si>
  <si>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</si>
  <si>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</si>
  <si>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</si>
  <si>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</si>
  <si>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</si>
  <si>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</si>
  <si>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</si>
  <si>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</si>
  <si>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</si>
  <si>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</si>
  <si>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</si>
  <si>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</si>
  <si>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</si>
  <si>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</si>
  <si>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</si>
  <si>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</si>
  <si>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</si>
  <si>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</si>
  <si>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</si>
  <si>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</si>
  <si>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</si>
  <si>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</si>
  <si>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</si>
  <si>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</si>
  <si>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</si>
  <si>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</si>
  <si>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</si>
  <si>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</si>
  <si>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</si>
  <si>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</si>
  <si>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</si>
  <si>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</si>
  <si>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</si>
  <si>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</si>
  <si>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</si>
  <si>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</si>
  <si>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</si>
  <si>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</si>
  <si>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</si>
  <si>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</si>
  <si>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</si>
  <si>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</si>
  <si>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</si>
  <si>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</si>
  <si>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</si>
  <si>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</si>
  <si>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</si>
  <si>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</si>
  <si>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</si>
  <si>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</si>
  <si>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</si>
  <si>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</si>
  <si>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</si>
  <si>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</si>
  <si>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</si>
  <si>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</si>
  <si>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</si>
  <si>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</si>
  <si>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</si>
  <si>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</si>
  <si>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</si>
  <si>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</si>
  <si>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</si>
  <si>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</si>
  <si>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</si>
  <si>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</si>
  <si>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</si>
  <si>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</si>
  <si>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</si>
  <si>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</si>
  <si>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</si>
  <si>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</si>
  <si>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</si>
  <si>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</si>
  <si>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</si>
  <si>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</si>
  <si>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</si>
  <si>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</si>
  <si>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</si>
  <si>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</si>
  <si>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</si>
  <si>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</si>
  <si>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</si>
  <si>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</si>
  <si>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</si>
  <si>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</si>
  <si>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</si>
  <si>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</si>
  <si>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</si>
  <si>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</si>
  <si>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</si>
  <si>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</si>
  <si>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</si>
  <si>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</si>
  <si>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</si>
  <si>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</si>
  <si>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</si>
  <si>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</si>
  <si>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</si>
  <si>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</si>
  <si>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</si>
  <si>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</si>
  <si>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</si>
  <si>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</si>
  <si>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</si>
  <si>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</si>
  <si>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</si>
  <si>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</si>
  <si>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</si>
  <si>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</si>
  <si>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</si>
  <si>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</si>
  <si>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</si>
  <si>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</si>
  <si>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</si>
  <si>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</si>
  <si>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</si>
  <si>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</si>
  <si>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</si>
  <si>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</si>
  <si>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</si>
  <si>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</si>
  <si>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</si>
  <si>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</si>
  <si>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</si>
  <si>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</si>
  <si>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</si>
  <si>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</si>
  <si>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</si>
  <si>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</si>
  <si>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</si>
  <si>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</si>
  <si>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</si>
  <si>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</si>
  <si>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</si>
  <si>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</si>
  <si>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</si>
  <si>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</si>
  <si>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</si>
  <si>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</si>
  <si>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</si>
  <si>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</si>
  <si>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</si>
  <si>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</si>
  <si>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</si>
  <si>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</si>
  <si>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</si>
  <si>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</si>
  <si>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</si>
  <si>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</si>
  <si>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</si>
  <si>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</si>
  <si>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</si>
  <si>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</si>
  <si>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</si>
  <si>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</si>
  <si>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</si>
  <si>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</si>
  <si>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</si>
  <si>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</si>
  <si>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</si>
  <si>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</si>
  <si>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</si>
  <si>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</si>
  <si>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</si>
  <si>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</si>
  <si>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</si>
  <si>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</si>
  <si>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</si>
  <si>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</si>
  <si>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</si>
  <si>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</si>
  <si>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</si>
  <si>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</si>
  <si>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</si>
  <si>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</si>
  <si>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</si>
  <si>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</si>
  <si>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</si>
  <si>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</si>
  <si>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</si>
  <si>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</si>
  <si>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</si>
  <si>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</si>
  <si>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</si>
  <si>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</si>
  <si>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</si>
  <si>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</si>
  <si>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</si>
  <si>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</si>
  <si>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</si>
  <si>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</si>
  <si>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</si>
  <si>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</si>
  <si>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</si>
  <si>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</si>
  <si>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</si>
  <si>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</si>
  <si>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</si>
  <si>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</si>
  <si>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</si>
  <si>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</si>
  <si>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</si>
  <si>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</si>
  <si>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</si>
  <si>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</si>
  <si>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</si>
  <si>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</si>
  <si>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</si>
  <si>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</si>
  <si>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</si>
  <si>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</si>
  <si>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</si>
  <si>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</si>
  <si>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</si>
  <si>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</si>
  <si>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</si>
  <si>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</si>
  <si>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</si>
  <si>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</si>
  <si>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</si>
  <si>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</si>
  <si>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</si>
  <si>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</si>
  <si>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</si>
  <si>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</si>
  <si>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</si>
  <si>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</si>
  <si>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</si>
  <si>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</si>
  <si>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</si>
  <si>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</si>
  <si>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</si>
  <si>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</si>
  <si>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</si>
  <si>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</si>
  <si>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</si>
  <si>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</si>
  <si>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</si>
  <si>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</si>
  <si>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</si>
  <si>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</si>
  <si>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</si>
  <si>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</si>
  <si>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</si>
  <si>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</si>
  <si>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</si>
  <si>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</si>
  <si>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</si>
  <si>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</si>
  <si>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</si>
  <si>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</si>
  <si>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</si>
  <si>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</si>
  <si>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</si>
  <si>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</si>
  <si>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</si>
  <si>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</si>
  <si>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</si>
  <si>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</si>
  <si>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</si>
  <si>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</si>
  <si>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</si>
  <si>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</si>
  <si>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</si>
  <si>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</si>
  <si>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</si>
  <si>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</si>
  <si>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</si>
  <si>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</si>
  <si>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</si>
  <si>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</si>
  <si>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</si>
  <si>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</si>
  <si>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</si>
  <si>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</si>
  <si>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</si>
  <si>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</si>
  <si>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</si>
  <si>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</si>
  <si>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</si>
  <si>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</si>
  <si>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</si>
  <si>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</si>
  <si>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</si>
  <si>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</si>
  <si>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</si>
  <si>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</si>
  <si>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</si>
  <si>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</si>
  <si>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</si>
  <si>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</si>
  <si>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</si>
  <si>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</si>
  <si>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</si>
  <si>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</si>
  <si>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</si>
  <si>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</si>
  <si>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</si>
  <si>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</si>
  <si>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</si>
  <si>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</si>
  <si>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</si>
  <si>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</si>
  <si>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</si>
  <si>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</si>
  <si>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</si>
  <si>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</si>
  <si>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</si>
  <si>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</si>
  <si>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</si>
  <si>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</si>
  <si>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</si>
  <si>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</si>
  <si>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</si>
  <si>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</si>
  <si>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</si>
  <si>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</si>
  <si>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</si>
  <si>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</si>
  <si>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</si>
  <si>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</si>
  <si>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</si>
  <si>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</si>
  <si>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</si>
  <si>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</si>
  <si>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</si>
  <si>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</si>
  <si>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</si>
  <si>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</si>
  <si>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</si>
  <si>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</si>
  <si>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</si>
  <si>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</si>
  <si>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</si>
  <si>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</si>
  <si>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</si>
  <si>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</si>
  <si>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</si>
  <si>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</si>
  <si>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</si>
  <si>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</si>
  <si>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</si>
  <si>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</si>
  <si>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</si>
  <si>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</si>
  <si>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</si>
  <si>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</si>
  <si>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</si>
  <si>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</si>
  <si>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</si>
  <si>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</si>
  <si>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</si>
  <si>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</si>
  <si>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</si>
  <si>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</si>
  <si>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</si>
  <si>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</si>
  <si>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</si>
  <si>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</si>
  <si>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</si>
  <si>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</si>
  <si>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</si>
  <si>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</si>
  <si>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</si>
  <si>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</si>
  <si>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</si>
  <si>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</si>
  <si>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</si>
  <si>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</si>
  <si>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</si>
  <si>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</si>
  <si>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</si>
  <si>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</si>
  <si>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</si>
  <si>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</si>
  <si>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</si>
  <si>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</si>
  <si>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</si>
  <si>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</si>
  <si>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</si>
  <si>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</si>
  <si>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</si>
  <si>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</si>
  <si>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</si>
  <si>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</si>
  <si>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</si>
  <si>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</si>
  <si>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</si>
  <si>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</si>
  <si>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</si>
  <si>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</si>
  <si>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</si>
  <si>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</si>
  <si>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</si>
  <si>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</si>
  <si>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</si>
  <si>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</si>
  <si>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</si>
  <si>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</si>
  <si>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</si>
  <si>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</si>
  <si>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</si>
  <si>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</si>
  <si>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</si>
  <si>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</si>
  <si>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</si>
  <si>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</si>
  <si>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</si>
  <si>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</si>
  <si>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</si>
  <si>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</si>
  <si>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</si>
  <si>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</si>
  <si>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</si>
  <si>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</si>
  <si>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</si>
  <si>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</si>
  <si>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</si>
  <si>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</si>
  <si>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</si>
  <si>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</si>
  <si>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</si>
  <si>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</si>
  <si>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</si>
  <si>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</si>
  <si>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</si>
  <si>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</si>
  <si>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</si>
  <si>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</si>
  <si>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</si>
  <si>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</si>
  <si>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</si>
  <si>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</si>
  <si>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</si>
  <si>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</si>
  <si>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</si>
  <si>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</si>
  <si>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</si>
  <si>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</si>
  <si>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</si>
  <si>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</si>
  <si>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</si>
  <si>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</si>
  <si>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</si>
  <si>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</si>
  <si>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</si>
  <si>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</si>
  <si>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</si>
  <si>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</si>
  <si>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</si>
  <si>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</si>
  <si>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</si>
  <si>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</si>
  <si>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</si>
  <si>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</si>
  <si>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</si>
  <si>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</si>
  <si>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</si>
  <si>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</si>
  <si>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</si>
  <si>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</si>
  <si>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</si>
  <si>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</si>
  <si>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</si>
  <si>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</si>
  <si>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</si>
  <si>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</si>
  <si>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</si>
  <si>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</si>
  <si>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</si>
  <si>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</si>
  <si>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</si>
  <si>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</si>
  <si>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</si>
  <si>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</si>
  <si>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</si>
  <si>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</si>
  <si>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</si>
  <si>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</si>
  <si>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</si>
  <si>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</si>
  <si>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</si>
  <si>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</si>
  <si>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</si>
  <si>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</si>
  <si>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</si>
  <si>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</si>
  <si>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</si>
  <si>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</si>
  <si>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</si>
  <si>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</si>
  <si>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</si>
  <si>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</si>
  <si>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</si>
  <si>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</si>
  <si>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</si>
  <si>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</si>
  <si>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</si>
  <si>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</si>
  <si>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</si>
  <si>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</si>
  <si>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</si>
  <si>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</si>
  <si>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</si>
  <si>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</si>
  <si>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</si>
  <si>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</si>
  <si>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</si>
  <si>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</si>
  <si>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</si>
  <si>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</si>
  <si>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</si>
  <si>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</si>
  <si>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</si>
  <si>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</si>
  <si>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</si>
  <si>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</si>
  <si>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</si>
  <si>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</si>
  <si>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</si>
  <si>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</si>
  <si>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</si>
  <si>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</si>
  <si>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</si>
  <si>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</si>
  <si>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</si>
  <si>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</si>
  <si>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</si>
  <si>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</si>
  <si>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</si>
  <si>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</si>
  <si>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</si>
  <si>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</si>
  <si>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</si>
  <si>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</si>
  <si>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</si>
  <si>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</si>
  <si>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</si>
  <si>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</si>
  <si>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</si>
  <si>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</si>
  <si>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</si>
  <si>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</si>
  <si>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</si>
  <si>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</si>
  <si>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</si>
  <si>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</si>
  <si>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</si>
  <si>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</si>
  <si>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</si>
  <si>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</si>
  <si>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</si>
  <si>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</si>
  <si>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</si>
  <si>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</si>
  <si>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</si>
  <si>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</si>
  <si>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</si>
  <si>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</si>
  <si>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</si>
  <si>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</si>
  <si>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</si>
  <si>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</si>
  <si>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</si>
  <si>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</si>
  <si>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</si>
  <si>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</si>
  <si>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</si>
  <si>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</si>
  <si>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</si>
  <si>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</si>
  <si>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</si>
  <si>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</si>
  <si>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</si>
  <si>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</si>
  <si>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</si>
  <si>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</si>
  <si>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</si>
  <si>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</si>
  <si>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</si>
  <si>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</si>
  <si>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</si>
  <si>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</si>
  <si>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</si>
  <si>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</si>
  <si>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</si>
  <si>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</si>
  <si>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</si>
  <si>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</si>
  <si>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</si>
  <si>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</si>
  <si>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</si>
  <si>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</si>
  <si>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</si>
  <si>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</si>
  <si>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</si>
  <si>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</si>
  <si>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</si>
  <si>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</si>
  <si>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</si>
  <si>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</si>
  <si>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</si>
  <si>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</si>
  <si>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</si>
  <si>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</si>
  <si>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</si>
  <si>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</si>
  <si>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</si>
  <si>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</si>
  <si>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</si>
  <si>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</si>
  <si>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</si>
  <si>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</si>
  <si>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</si>
  <si>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</si>
  <si>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</si>
  <si>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</si>
  <si>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</si>
  <si>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</si>
  <si>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</si>
  <si>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</si>
  <si>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</si>
  <si>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</si>
  <si>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</si>
  <si>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</si>
  <si>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</si>
  <si>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</si>
  <si>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</si>
  <si>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</si>
  <si>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</si>
  <si>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</si>
  <si>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</si>
  <si>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</si>
  <si>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</si>
  <si>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</si>
  <si>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</si>
  <si>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</si>
  <si>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</si>
  <si>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</si>
  <si>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</si>
  <si>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</si>
  <si>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</si>
  <si>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</si>
  <si>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</si>
  <si>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</si>
  <si>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</si>
  <si>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</si>
  <si>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</si>
  <si>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</si>
  <si>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</si>
  <si>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</si>
  <si>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</si>
  <si>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</si>
  <si>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</si>
  <si>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</si>
  <si>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</si>
  <si>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</si>
  <si>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</si>
  <si>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</si>
  <si>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</si>
  <si>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</si>
  <si>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</si>
  <si>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</si>
  <si>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</si>
  <si>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</si>
  <si>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</si>
  <si>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</si>
  <si>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</si>
  <si>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</si>
  <si>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</si>
  <si>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</si>
  <si>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</si>
  <si>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</si>
  <si>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</si>
  <si>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</si>
  <si>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</si>
  <si>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</si>
  <si>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</si>
  <si>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</si>
  <si>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</si>
  <si>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</si>
  <si>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</si>
  <si>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</si>
  <si>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</si>
  <si>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</si>
  <si>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</si>
  <si>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</si>
  <si>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</si>
  <si>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</si>
  <si>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</si>
  <si>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</si>
  <si>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</si>
  <si>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</si>
  <si>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</si>
  <si>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</si>
  <si>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</si>
  <si>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</si>
  <si>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</si>
  <si>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</si>
  <si>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</si>
  <si>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</si>
  <si>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</si>
  <si>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</si>
  <si>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</si>
  <si>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</si>
  <si>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</si>
  <si>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</si>
  <si>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</si>
  <si>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</si>
  <si>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</si>
  <si>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</si>
  <si>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</si>
  <si>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</si>
  <si>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</si>
  <si>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</si>
  <si>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</si>
  <si>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</si>
  <si>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</si>
  <si>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</si>
  <si>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</si>
  <si>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</si>
  <si>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</si>
  <si>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</si>
  <si>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</si>
  <si>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</si>
  <si>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</si>
  <si>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</si>
  <si>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</si>
  <si>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</si>
  <si>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</si>
  <si>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</si>
  <si>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</si>
  <si>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</si>
  <si>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</si>
  <si>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</si>
  <si>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</si>
  <si>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</si>
  <si>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</si>
  <si>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</si>
  <si>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</si>
  <si>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</si>
  <si>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</si>
  <si>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</si>
  <si>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</si>
  <si>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</si>
  <si>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</si>
  <si>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</si>
  <si>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</si>
  <si>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</si>
  <si>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</si>
  <si>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</si>
  <si>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</si>
  <si>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</si>
  <si>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</si>
  <si>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</si>
  <si>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</si>
  <si>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</si>
  <si>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</si>
  <si>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</si>
  <si>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</si>
  <si>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</si>
  <si>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</si>
  <si>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</si>
  <si>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</si>
  <si>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</si>
  <si>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</si>
  <si>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</si>
  <si>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</si>
  <si>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</si>
  <si>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</si>
  <si>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</si>
  <si>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</si>
  <si>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</si>
  <si>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</si>
  <si>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</si>
  <si>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</si>
  <si>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</si>
  <si>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</si>
  <si>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</si>
  <si>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</si>
  <si>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</si>
  <si>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</si>
  <si>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</si>
  <si>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</si>
  <si>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</si>
  <si>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</si>
  <si>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</si>
  <si>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</si>
  <si>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</si>
  <si>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</si>
  <si>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</si>
  <si>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</si>
  <si>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</si>
  <si>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</si>
  <si>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</si>
  <si>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</si>
  <si>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</si>
  <si>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</si>
  <si>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</si>
  <si>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</si>
  <si>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</si>
  <si>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</si>
  <si>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</si>
  <si>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</si>
  <si>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</si>
  <si>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</si>
  <si>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</si>
  <si>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</si>
  <si>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</si>
  <si>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</si>
  <si>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</si>
  <si>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</si>
  <si>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</si>
  <si>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</si>
  <si>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</si>
  <si>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</si>
  <si>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</si>
  <si>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</si>
  <si>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</si>
  <si>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</si>
  <si>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</si>
  <si>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</si>
  <si>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</si>
  <si>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</si>
  <si>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</si>
  <si>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</si>
  <si>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</si>
  <si>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</si>
  <si>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</si>
  <si>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</si>
  <si>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</si>
  <si>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</si>
  <si>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</si>
  <si>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</si>
  <si>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</si>
  <si>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</si>
  <si>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</si>
  <si>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</si>
  <si>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</si>
  <si>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</si>
  <si>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</si>
  <si>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</si>
  <si>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</si>
  <si>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</si>
  <si>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</si>
  <si>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</si>
  <si>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</si>
  <si>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</si>
  <si>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</si>
  <si>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</si>
  <si>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</si>
  <si>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</si>
  <si>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</si>
  <si>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</si>
  <si>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</si>
  <si>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</si>
  <si>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</si>
  <si>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</si>
  <si>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</si>
  <si>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</si>
  <si>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</si>
  <si>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</si>
  <si>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</si>
  <si>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</si>
  <si>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</si>
  <si>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</si>
  <si>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</si>
  <si>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</si>
  <si>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</si>
  <si>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</si>
  <si>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</si>
  <si>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</si>
  <si>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</si>
  <si>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</si>
  <si>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</si>
  <si>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</si>
  <si>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</si>
  <si>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</si>
  <si>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</si>
  <si>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</si>
  <si>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</si>
  <si>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</si>
  <si>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</si>
  <si>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</si>
  <si>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</si>
  <si>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</si>
  <si>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</si>
  <si>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</si>
  <si>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</si>
  <si>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</si>
  <si>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</si>
  <si>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</si>
  <si>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</si>
  <si>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</si>
  <si>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</si>
  <si>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</si>
  <si>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</si>
  <si>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</si>
  <si>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</si>
  <si>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</si>
  <si>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</si>
  <si>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</si>
  <si>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</si>
  <si>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</si>
  <si>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</si>
  <si>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</si>
  <si>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</si>
  <si>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</si>
  <si>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</si>
  <si>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</si>
  <si>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</si>
  <si>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</si>
  <si>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</si>
  <si>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</si>
  <si>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</si>
  <si>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</si>
  <si>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</si>
  <si>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</si>
  <si>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</si>
  <si>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</si>
  <si>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</si>
  <si>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</si>
  <si>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</si>
  <si>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</si>
  <si>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</si>
  <si>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</si>
  <si>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</si>
  <si>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</si>
  <si>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</si>
  <si>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</si>
  <si>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</si>
  <si>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</si>
  <si>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</si>
  <si>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</si>
  <si>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</si>
  <si>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</si>
  <si>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</si>
  <si>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</si>
  <si>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</si>
  <si>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</si>
  <si>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</si>
  <si>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</si>
  <si>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</si>
  <si>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</si>
  <si>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</si>
  <si>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</si>
  <si>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</si>
  <si>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</si>
  <si>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</si>
  <si>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</si>
  <si>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</si>
  <si>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</si>
  <si>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</si>
  <si>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</si>
  <si>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</si>
  <si>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</si>
  <si>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</si>
  <si>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</si>
  <si>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</si>
  <si>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</si>
  <si>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</si>
  <si>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</si>
  <si>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</si>
  <si>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</si>
  <si>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</si>
  <si>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</si>
  <si>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</si>
  <si>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</si>
  <si>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</si>
  <si>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</si>
  <si>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</si>
  <si>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</si>
  <si>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</si>
  <si>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</si>
  <si>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</si>
  <si>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</si>
  <si>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</si>
  <si>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</si>
  <si>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</si>
  <si>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</si>
  <si>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</si>
  <si>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</si>
  <si>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</si>
  <si>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</si>
  <si>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</si>
  <si>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</si>
  <si>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</si>
  <si>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</si>
  <si>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</si>
  <si>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</si>
  <si>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</si>
  <si>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</si>
  <si>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</si>
  <si>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</si>
  <si>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</si>
  <si>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</si>
  <si>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</si>
  <si>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</si>
  <si>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</si>
  <si>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</si>
  <si>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</si>
  <si>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</si>
  <si>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</si>
  <si>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</si>
  <si>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</si>
  <si>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</si>
  <si>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</si>
  <si>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</si>
  <si>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</si>
  <si>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</si>
  <si>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</si>
  <si>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</si>
  <si>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</si>
  <si>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</si>
  <si>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</si>
  <si>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</si>
  <si>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</si>
  <si>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</si>
  <si>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</si>
  <si>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</si>
  <si>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</si>
  <si>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</si>
  <si>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</si>
  <si>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</si>
  <si>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</si>
  <si>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</si>
  <si>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</si>
  <si>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</si>
  <si>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</si>
  <si>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</si>
  <si>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</si>
  <si>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</si>
  <si>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</si>
  <si>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</si>
  <si>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</si>
  <si>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</si>
  <si>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</si>
  <si>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</si>
  <si>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</si>
  <si>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</si>
  <si>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</si>
  <si>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</si>
  <si>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</si>
  <si>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</si>
  <si>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</si>
  <si>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</si>
  <si>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</si>
  <si>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</si>
  <si>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</si>
  <si>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</si>
  <si>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</si>
  <si>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</si>
  <si>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</si>
  <si>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</si>
  <si>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</si>
  <si>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</si>
  <si>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</si>
  <si>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</si>
  <si>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</si>
  <si>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</si>
  <si>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</si>
  <si>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</si>
  <si>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</si>
  <si>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</si>
  <si>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</si>
  <si>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</si>
  <si>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</si>
  <si>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</si>
  <si>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</si>
  <si>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</si>
  <si>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</si>
  <si>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</si>
  <si>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</si>
  <si>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</si>
  <si>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</si>
  <si>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</si>
  <si>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</si>
  <si>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</si>
  <si>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</si>
  <si>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</si>
  <si>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</si>
  <si>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</si>
  <si>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</si>
  <si>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</si>
  <si>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</si>
  <si>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</si>
  <si>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</si>
  <si>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</si>
  <si>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</si>
  <si>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</si>
  <si>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</si>
  <si>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</si>
  <si>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</si>
  <si>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</si>
  <si>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</si>
  <si>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</si>
  <si>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</si>
  <si>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</si>
  <si>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</si>
  <si>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</si>
  <si>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</si>
  <si>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</si>
  <si>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</si>
  <si>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</si>
  <si>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</si>
  <si>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</si>
  <si>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</si>
  <si>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</si>
  <si>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</si>
  <si>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</si>
  <si>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</si>
  <si>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</si>
  <si>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</si>
  <si>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</si>
  <si>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</si>
  <si>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</si>
  <si>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</si>
  <si>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</si>
  <si>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</si>
  <si>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</si>
  <si>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</si>
  <si>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</si>
  <si>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</si>
  <si>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</si>
  <si>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</si>
  <si>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</si>
  <si>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</si>
  <si>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</si>
  <si>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</si>
  <si>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</si>
  <si>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</si>
  <si>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</si>
  <si>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</si>
  <si>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</si>
  <si>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</si>
  <si>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</si>
  <si>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</si>
  <si>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</si>
  <si>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</si>
  <si>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</si>
  <si>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</si>
  <si>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</si>
  <si>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</si>
  <si>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</si>
  <si>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</si>
  <si>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</si>
  <si>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</si>
  <si>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</si>
  <si>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</si>
  <si>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</si>
  <si>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</si>
  <si>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</si>
  <si>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</si>
  <si>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</si>
  <si>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</si>
  <si>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</si>
  <si>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</si>
  <si>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</si>
  <si>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</si>
  <si>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</si>
  <si>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</si>
  <si>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</si>
  <si>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</si>
  <si>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</si>
  <si>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</si>
  <si>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</si>
  <si>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</si>
  <si>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</si>
  <si>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</si>
  <si>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</si>
  <si>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</si>
  <si>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</si>
  <si>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</si>
  <si>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</si>
  <si>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</si>
  <si>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</si>
  <si>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</si>
  <si>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</si>
  <si>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</si>
  <si>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</si>
  <si>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</si>
  <si>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</si>
  <si>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</si>
  <si>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</si>
  <si>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</si>
  <si>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</si>
  <si>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</si>
  <si>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</si>
  <si>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</si>
  <si>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</si>
  <si>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</si>
  <si>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</si>
  <si>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</si>
  <si>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</si>
  <si>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</si>
  <si>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</si>
  <si>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</si>
  <si>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</si>
  <si>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</si>
  <si>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</si>
  <si>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</si>
  <si>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</si>
  <si>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</si>
  <si>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</si>
  <si>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</si>
  <si>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</si>
  <si>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</si>
  <si>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</si>
  <si>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</si>
  <si>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</si>
  <si>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</si>
  <si>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</si>
  <si>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</si>
  <si>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</si>
  <si>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</si>
  <si>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</si>
  <si>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</si>
  <si>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</si>
  <si>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</si>
  <si>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</si>
  <si>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</si>
  <si>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</si>
  <si>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</si>
  <si>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</si>
  <si>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</si>
  <si>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</si>
  <si>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</si>
  <si>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</si>
  <si>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</si>
  <si>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</si>
  <si>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</si>
  <si>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</si>
  <si>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</si>
  <si>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</si>
  <si>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</si>
  <si>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</si>
  <si>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</si>
  <si>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</si>
  <si>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</si>
  <si>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</si>
  <si>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</si>
  <si>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</si>
  <si>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</si>
  <si>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</si>
  <si>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</si>
  <si>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</si>
  <si>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</si>
  <si>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</si>
  <si>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</si>
  <si>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</si>
  <si>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</si>
  <si>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</si>
  <si>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</si>
  <si>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</si>
  <si>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</si>
  <si>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</si>
  <si>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</si>
  <si>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</si>
  <si>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</si>
  <si>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</si>
  <si>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</si>
  <si>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</si>
  <si>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</si>
  <si>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</si>
  <si>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</si>
  <si>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</si>
  <si>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</si>
  <si>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</si>
  <si>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</si>
  <si>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</si>
  <si>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</si>
  <si>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</si>
  <si>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</si>
  <si>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</si>
  <si>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</si>
  <si>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</si>
  <si>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</si>
  <si>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</si>
  <si>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</si>
  <si>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</si>
  <si>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</si>
  <si>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</si>
  <si>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</si>
  <si>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</si>
  <si>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</si>
  <si>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</si>
  <si>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</si>
  <si>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</si>
  <si>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</si>
  <si>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</si>
  <si>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</si>
  <si>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</si>
  <si>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</si>
  <si>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</si>
  <si>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</si>
  <si>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</si>
  <si>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</si>
  <si>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</si>
  <si>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</si>
  <si>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</si>
  <si>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</si>
  <si>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</si>
  <si>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</si>
  <si>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</si>
  <si>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</si>
  <si>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</si>
  <si>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</si>
  <si>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</si>
  <si>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</si>
  <si>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</si>
  <si>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</si>
  <si>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</si>
  <si>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</si>
  <si>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</si>
  <si>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</si>
  <si>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</si>
  <si>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</si>
  <si>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</si>
  <si>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</si>
  <si>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</si>
  <si>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</si>
  <si>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</si>
  <si>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</si>
  <si>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</si>
  <si>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</si>
  <si>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</si>
  <si>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</si>
  <si>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</si>
  <si>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</si>
  <si>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</si>
  <si>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</si>
  <si>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</si>
  <si>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</si>
  <si>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</si>
  <si>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</si>
  <si>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</si>
  <si>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</si>
  <si>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</si>
  <si>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</si>
  <si>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</si>
  <si>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</si>
  <si>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</si>
  <si>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</si>
  <si>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</si>
  <si>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</si>
  <si>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</si>
  <si>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</si>
  <si>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</si>
  <si>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</si>
  <si>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</si>
  <si>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</si>
  <si>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</si>
  <si>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</si>
  <si>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</si>
  <si>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</si>
  <si>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</si>
  <si>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</si>
  <si>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</si>
  <si>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</si>
  <si>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</si>
  <si>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</si>
  <si>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</si>
  <si>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</si>
  <si>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</si>
  <si>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</si>
  <si>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</si>
  <si>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</si>
  <si>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</si>
  <si>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</si>
  <si>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</si>
  <si>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</si>
  <si>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</si>
  <si>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</si>
  <si>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</si>
  <si>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</si>
  <si>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</si>
  <si>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</si>
  <si>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</si>
  <si>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</si>
  <si>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</si>
  <si>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</si>
  <si>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</si>
  <si>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</si>
  <si>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</si>
  <si>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</si>
  <si>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</si>
  <si>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</si>
  <si>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</si>
  <si>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</si>
  <si>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</si>
  <si>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</si>
  <si>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</si>
  <si>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</si>
  <si>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</si>
  <si>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</si>
  <si>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</si>
  <si>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</si>
  <si>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</si>
  <si>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</si>
  <si>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</si>
  <si>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</si>
  <si>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</si>
  <si>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</si>
  <si>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</si>
  <si>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</si>
  <si>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</si>
  <si>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</si>
  <si>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</si>
  <si>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</si>
  <si>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</si>
  <si>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</si>
  <si>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</si>
  <si>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</si>
  <si>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</si>
  <si>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</si>
  <si>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</si>
  <si>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</si>
  <si>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</si>
  <si>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</si>
  <si>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</si>
  <si>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</si>
  <si>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</si>
  <si>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</si>
  <si>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</si>
  <si>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</si>
  <si>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</si>
  <si>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</si>
  <si>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</si>
  <si>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</si>
  <si>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</si>
  <si>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</si>
  <si>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</si>
  <si>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</si>
  <si>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</si>
  <si>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</si>
  <si>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</si>
  <si>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</si>
  <si>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</si>
  <si>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</si>
  <si>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</si>
  <si>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</si>
  <si>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</si>
  <si>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</si>
  <si>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</si>
  <si>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</si>
  <si>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</si>
  <si>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</si>
  <si>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</si>
  <si>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</si>
  <si>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</si>
  <si>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</si>
  <si>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</si>
  <si>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</si>
  <si>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</si>
  <si>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</si>
  <si>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</si>
  <si>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</si>
  <si>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</si>
  <si>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</si>
  <si>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</si>
  <si>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</si>
  <si>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</si>
  <si>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</si>
  <si>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</si>
  <si>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</si>
  <si>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</si>
  <si>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</si>
  <si>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</si>
  <si>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</si>
  <si>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</si>
  <si>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</si>
  <si>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</si>
  <si>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</si>
  <si>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</si>
  <si>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</si>
  <si>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</si>
  <si>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</si>
  <si>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</si>
  <si>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</si>
  <si>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</si>
  <si>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</si>
  <si>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</si>
  <si>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</si>
  <si>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</si>
  <si>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</si>
  <si>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</si>
  <si>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</si>
  <si>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</si>
  <si>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</si>
  <si>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</si>
  <si>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</si>
  <si>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</si>
  <si>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</si>
  <si>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</si>
  <si>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</si>
  <si>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</si>
  <si>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</si>
  <si>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</si>
  <si>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</si>
  <si>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</si>
  <si>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</si>
  <si>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</si>
  <si>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</si>
  <si>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</si>
  <si>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</si>
  <si>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</si>
  <si>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</si>
  <si>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</si>
  <si>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</si>
  <si>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</si>
  <si>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</si>
  <si>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</si>
  <si>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</si>
  <si>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</si>
  <si>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</si>
  <si>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</si>
  <si>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</si>
  <si>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</si>
  <si>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</si>
  <si>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</si>
  <si>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</si>
  <si>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</si>
  <si>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</si>
  <si>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</si>
  <si>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</si>
  <si>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</si>
  <si>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</si>
  <si>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</si>
  <si>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</si>
  <si>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</si>
  <si>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</si>
  <si>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</si>
  <si>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</si>
  <si>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</si>
  <si>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</si>
  <si>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</si>
  <si>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</si>
  <si>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</si>
  <si>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</si>
  <si>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</si>
  <si>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</si>
  <si>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</si>
  <si>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</si>
  <si>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</si>
  <si>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</si>
  <si>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</si>
  <si>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</si>
  <si>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</si>
  <si>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</si>
  <si>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</si>
  <si>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</si>
  <si>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</si>
  <si>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</si>
  <si>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</si>
  <si>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</si>
  <si>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</si>
  <si>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</si>
  <si>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</si>
  <si>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</si>
  <si>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</si>
  <si>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</si>
  <si>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</si>
  <si>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</si>
  <si>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</si>
  <si>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</si>
  <si>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</si>
  <si>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</si>
  <si>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</si>
  <si>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</si>
  <si>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</si>
  <si>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</si>
  <si>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</si>
  <si>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</si>
  <si>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</si>
  <si>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</si>
  <si>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</si>
  <si>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</si>
  <si>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</si>
  <si>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</si>
  <si>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</si>
  <si>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</si>
  <si>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</si>
  <si>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</si>
  <si>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</si>
  <si>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</si>
  <si>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</si>
  <si>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</si>
  <si>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</si>
  <si>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</si>
  <si>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</si>
  <si>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</si>
  <si>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</si>
  <si>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</si>
  <si>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</si>
  <si>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</si>
  <si>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</si>
  <si>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</si>
  <si>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</si>
  <si>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</si>
  <si>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</si>
  <si>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</si>
  <si>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</si>
  <si>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</si>
  <si>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</si>
  <si>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</si>
  <si>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</si>
  <si>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</si>
  <si>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</si>
  <si>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</si>
  <si>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</si>
  <si>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</si>
  <si>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</si>
  <si>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</si>
  <si>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</si>
  <si>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</si>
  <si>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</si>
  <si>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</si>
  <si>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</si>
  <si>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</si>
  <si>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</si>
  <si>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</si>
  <si>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</si>
  <si>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</si>
  <si>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</si>
  <si>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</si>
  <si>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</si>
  <si>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</si>
  <si>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</si>
  <si>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</si>
  <si>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</si>
  <si>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</si>
  <si>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</si>
  <si>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</si>
  <si>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</si>
  <si>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</si>
  <si>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</si>
  <si>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</si>
  <si>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</si>
  <si>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</si>
  <si>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</si>
  <si>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</si>
  <si>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</si>
  <si>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</si>
  <si>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</si>
  <si>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</si>
  <si>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</si>
  <si>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</si>
  <si>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</si>
  <si>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</si>
  <si>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</si>
  <si>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</si>
  <si>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</si>
  <si>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</si>
  <si>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</si>
  <si>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</si>
  <si>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</si>
  <si>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</si>
  <si>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</si>
  <si>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</si>
  <si>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</si>
  <si>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</si>
  <si>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</si>
  <si>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</si>
  <si>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</si>
  <si>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</si>
  <si>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</si>
  <si>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</si>
  <si>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</si>
  <si>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</si>
  <si>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</si>
  <si>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</si>
  <si>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</si>
  <si>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</si>
  <si>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</si>
  <si>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</si>
  <si>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</si>
  <si>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</si>
  <si>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</si>
  <si>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</si>
  <si>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</si>
  <si>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</si>
  <si>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</si>
  <si>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</si>
  <si>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</si>
  <si>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</si>
  <si>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</si>
  <si>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</si>
  <si>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</si>
  <si>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</si>
  <si>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</si>
  <si>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</si>
  <si>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</si>
  <si>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</si>
  <si>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</si>
  <si>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</si>
  <si>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</si>
  <si>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</si>
  <si>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</si>
  <si>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</si>
  <si>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</si>
  <si>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</si>
  <si>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</si>
  <si>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</si>
  <si>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</si>
  <si>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</si>
  <si>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</si>
  <si>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</si>
  <si>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</si>
  <si>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</si>
  <si>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</si>
  <si>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</si>
  <si>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</si>
  <si>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</si>
  <si>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</si>
  <si>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</si>
  <si>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</si>
  <si>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</si>
  <si>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</si>
  <si>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</si>
  <si>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</si>
  <si>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</si>
  <si>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</si>
  <si>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</si>
  <si>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</si>
  <si>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</si>
  <si>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</si>
  <si>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</si>
  <si>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</si>
  <si>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</si>
  <si>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</si>
  <si>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</si>
  <si>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</si>
  <si>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</si>
  <si>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</si>
  <si>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</si>
  <si>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</si>
  <si>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</si>
  <si>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</si>
  <si>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</si>
  <si>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</si>
  <si>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</si>
  <si>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</si>
  <si>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</si>
  <si>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</si>
  <si>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</si>
  <si>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</si>
  <si>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</si>
  <si>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</si>
  <si>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</si>
  <si>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</si>
  <si>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</si>
  <si>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</si>
  <si>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</si>
  <si>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</si>
  <si>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</si>
  <si>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</si>
  <si>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</si>
  <si>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</si>
  <si>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</si>
  <si>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</si>
  <si>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</si>
  <si>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</si>
  <si>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</si>
  <si>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</si>
  <si>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</si>
  <si>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</si>
  <si>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</si>
  <si>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</si>
  <si>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</si>
  <si>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</si>
  <si>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</si>
  <si>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</si>
  <si>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</si>
  <si>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</si>
  <si>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</si>
  <si>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</si>
  <si>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</si>
  <si>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</si>
  <si>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</si>
  <si>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</si>
  <si>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</si>
  <si>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</si>
  <si>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</si>
  <si>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</si>
  <si>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</si>
  <si>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</si>
  <si>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</si>
  <si>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</si>
  <si>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</si>
  <si>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</si>
  <si>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</si>
  <si>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</si>
  <si>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</si>
  <si>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</si>
  <si>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</si>
  <si>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</si>
  <si>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</si>
  <si>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</si>
  <si>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</si>
  <si>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</si>
  <si>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</si>
  <si>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</si>
  <si>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</si>
  <si>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</si>
  <si>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</si>
  <si>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</si>
  <si>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</si>
  <si>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</si>
  <si>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</si>
  <si>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</si>
  <si>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</si>
  <si>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</si>
  <si>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</si>
  <si>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</si>
  <si>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</si>
  <si>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</si>
  <si>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</si>
  <si>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</si>
  <si>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</si>
  <si>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</si>
  <si>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</si>
  <si>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</si>
  <si>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</si>
  <si>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</si>
  <si>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</si>
  <si>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</si>
  <si>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</si>
  <si>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</si>
  <si>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</si>
  <si>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</si>
  <si>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</si>
  <si>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</si>
  <si>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</si>
  <si>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</si>
  <si>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</si>
  <si>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</si>
  <si>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</si>
  <si>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</si>
  <si>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</si>
  <si>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</si>
  <si>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</si>
  <si>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</si>
  <si>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</si>
  <si>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</si>
  <si>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</si>
  <si>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</si>
  <si>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</si>
  <si>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</si>
  <si>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</si>
  <si>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</si>
  <si>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</si>
  <si>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</si>
  <si>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</si>
  <si>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</si>
  <si>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</si>
  <si>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</si>
  <si>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</si>
  <si>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</si>
  <si>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</si>
  <si>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</si>
  <si>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</si>
  <si>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</si>
  <si>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</si>
  <si>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</si>
  <si>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</si>
  <si>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</si>
  <si>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</si>
  <si>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</si>
  <si>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</si>
  <si>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</si>
  <si>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</si>
  <si>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</si>
  <si>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</si>
  <si>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</si>
  <si>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</si>
  <si>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</si>
  <si>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</si>
  <si>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</si>
  <si>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</si>
  <si>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</si>
  <si>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</si>
  <si>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</si>
  <si>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</si>
  <si>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</si>
  <si>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</si>
  <si>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</si>
  <si>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</si>
  <si>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</si>
  <si>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</si>
  <si>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</si>
  <si>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</si>
  <si>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</si>
  <si>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</si>
  <si>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</si>
  <si>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</si>
  <si>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</si>
  <si>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</si>
  <si>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</si>
  <si>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</si>
  <si>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</si>
  <si>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</si>
  <si>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</si>
  <si>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</si>
  <si>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</si>
  <si>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</si>
  <si>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</si>
  <si>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</si>
  <si>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</si>
  <si>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</si>
  <si>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</si>
  <si>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</si>
  <si>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</si>
  <si>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</si>
  <si>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</si>
  <si>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</si>
  <si>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</si>
  <si>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</si>
  <si>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</si>
  <si>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</si>
  <si>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</si>
  <si>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</si>
  <si>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</si>
  <si>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</si>
  <si>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</si>
  <si>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</si>
  <si>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</si>
  <si>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</si>
  <si>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</si>
  <si>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</si>
  <si>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</si>
  <si>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</si>
  <si>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</si>
  <si>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</si>
  <si>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</si>
  <si>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</si>
  <si>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</si>
  <si>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</si>
  <si>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</si>
  <si>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</si>
  <si>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</si>
  <si>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</si>
  <si>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</si>
  <si>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</si>
  <si>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</si>
  <si>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</si>
  <si>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</si>
  <si>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</si>
  <si>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</si>
  <si>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</si>
  <si>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</si>
  <si>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</si>
  <si>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</si>
  <si>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</si>
  <si>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</si>
  <si>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</si>
  <si>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</si>
  <si>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</si>
  <si>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</si>
  <si>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</si>
  <si>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</si>
  <si>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</si>
  <si>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</si>
  <si>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</si>
  <si>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</si>
  <si>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</si>
  <si>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</si>
  <si>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</si>
  <si>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</si>
  <si>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</si>
  <si>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</si>
  <si>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</si>
  <si>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</si>
  <si>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</si>
  <si>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</si>
  <si>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</si>
  <si>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</si>
  <si>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</si>
  <si>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</si>
  <si>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</si>
  <si>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</si>
  <si>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</si>
  <si>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</si>
  <si>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</si>
  <si>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</si>
  <si>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</si>
  <si>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</si>
  <si>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</si>
  <si>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</si>
  <si>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</si>
  <si>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</si>
  <si>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</si>
  <si>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</si>
  <si>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</si>
  <si>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</si>
  <si>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</si>
  <si>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</si>
  <si>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</si>
  <si>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</si>
  <si>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</si>
  <si>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</si>
  <si>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</si>
  <si>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</si>
  <si>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</si>
  <si>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</si>
  <si>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</si>
  <si>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</si>
  <si>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</si>
  <si>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</si>
  <si>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</si>
  <si>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</si>
  <si>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</si>
  <si>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</si>
  <si>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</si>
  <si>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</si>
  <si>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</si>
  <si>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</si>
  <si>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</si>
  <si>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</si>
  <si>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</si>
  <si>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</si>
  <si>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</si>
  <si>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</si>
  <si>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</si>
  <si>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</si>
  <si>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</si>
  <si>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</si>
  <si>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</si>
  <si>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</si>
  <si>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</si>
  <si>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</si>
  <si>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</si>
  <si>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</si>
  <si>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</si>
  <si>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</si>
  <si>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</si>
  <si>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</si>
  <si>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</si>
  <si>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</si>
  <si>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</si>
  <si>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</si>
  <si>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</si>
  <si>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</si>
  <si>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</si>
  <si>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</si>
  <si>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</si>
  <si>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</si>
  <si>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</si>
  <si>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</si>
  <si>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</si>
  <si>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</si>
  <si>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</si>
  <si>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</si>
  <si>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</si>
  <si>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</si>
  <si>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</si>
  <si>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</si>
  <si>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</si>
  <si>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</si>
  <si>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</si>
  <si>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</si>
  <si>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</si>
  <si>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</si>
  <si>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</si>
  <si>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</si>
  <si>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</si>
  <si>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</si>
  <si>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</si>
  <si>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</si>
  <si>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</si>
  <si>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</si>
  <si>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</si>
  <si>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</si>
  <si>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</si>
  <si>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</si>
  <si>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</si>
  <si>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</si>
  <si>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</si>
  <si>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</si>
  <si>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</si>
  <si>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</si>
  <si>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</si>
  <si>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</si>
  <si>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</si>
  <si>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</si>
  <si>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</si>
  <si>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</si>
  <si>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</si>
  <si>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</si>
  <si>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</si>
  <si>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</si>
  <si>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</si>
  <si>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</si>
  <si>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</si>
  <si>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</si>
  <si>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</si>
  <si>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</si>
  <si>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</si>
  <si>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</si>
  <si>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</si>
  <si>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</si>
  <si>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</si>
  <si>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</si>
  <si>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</si>
  <si>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</si>
  <si>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</si>
  <si>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</si>
  <si>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</si>
  <si>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</si>
  <si>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</si>
  <si>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</si>
  <si>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</si>
  <si>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</si>
  <si>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</si>
  <si>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</si>
  <si>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</si>
  <si>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</si>
  <si>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</si>
  <si>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</si>
  <si>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</si>
  <si>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</si>
  <si>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</si>
  <si>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</si>
  <si>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</si>
  <si>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</si>
  <si>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</si>
  <si>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</si>
  <si>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</si>
  <si>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</si>
  <si>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</si>
  <si>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</si>
  <si>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</si>
  <si>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</si>
  <si>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</si>
  <si>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</si>
  <si>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</si>
  <si>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</si>
  <si>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</si>
  <si>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</si>
  <si>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</si>
  <si>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</si>
  <si>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</si>
  <si>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</si>
  <si>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</si>
  <si>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</si>
  <si>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</si>
  <si>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</si>
  <si>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</si>
  <si>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</si>
  <si>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</si>
  <si>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</si>
  <si>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</si>
  <si>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</si>
  <si>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</si>
  <si>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</si>
  <si>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</si>
  <si>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</si>
  <si>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</si>
  <si>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</si>
  <si>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</si>
  <si>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</si>
  <si>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</si>
  <si>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</si>
  <si>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</si>
  <si>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</si>
  <si>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</si>
  <si>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</si>
  <si>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</si>
  <si>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</si>
  <si>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</si>
  <si>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</si>
  <si>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</si>
  <si>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</si>
  <si>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</si>
  <si>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</si>
  <si>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</si>
  <si>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</si>
  <si>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</si>
  <si>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</si>
  <si>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</si>
  <si>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</si>
  <si>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</si>
  <si>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</si>
  <si>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</si>
  <si>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</si>
  <si>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</si>
  <si>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</si>
  <si>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</si>
  <si>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</si>
  <si>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</si>
  <si>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</si>
  <si>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</si>
  <si>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</si>
  <si>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</si>
  <si>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</si>
  <si>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</si>
  <si>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</si>
  <si>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</si>
  <si>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</si>
  <si>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</si>
  <si>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</si>
  <si>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</si>
  <si>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</si>
  <si>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</si>
  <si>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</si>
  <si>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</si>
  <si>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</si>
  <si>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</si>
  <si>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</si>
  <si>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</si>
  <si>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</si>
  <si>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</si>
  <si>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</si>
  <si>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</si>
  <si>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</si>
  <si>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</si>
  <si>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</si>
  <si>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</si>
  <si>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</si>
  <si>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</si>
  <si>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</si>
  <si>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</si>
  <si>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</si>
  <si>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</si>
  <si>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</si>
  <si>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</si>
  <si>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</si>
  <si>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</si>
  <si>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</si>
  <si>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</si>
  <si>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</si>
  <si>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</si>
  <si>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</si>
  <si>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</si>
  <si>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</si>
  <si>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</si>
  <si>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</si>
  <si>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</si>
  <si>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</si>
  <si>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</si>
  <si>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</si>
  <si>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</si>
  <si>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</si>
  <si>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</si>
  <si>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</si>
  <si>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</si>
  <si>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</si>
  <si>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</si>
  <si>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</si>
  <si>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</si>
  <si>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</si>
  <si>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</si>
  <si>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</si>
  <si>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</si>
  <si>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</si>
  <si>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</si>
  <si>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</si>
  <si>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</si>
  <si>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</si>
  <si>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</si>
  <si>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</si>
  <si>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</si>
  <si>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</si>
  <si>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</si>
  <si>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</si>
  <si>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</si>
  <si>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</si>
  <si>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</si>
  <si>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</si>
  <si>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</si>
  <si>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</si>
  <si>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</si>
  <si>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</si>
  <si>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</si>
  <si>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</si>
  <si>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</si>
  <si>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</si>
  <si>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</si>
  <si>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</si>
  <si>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</si>
  <si>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</si>
  <si>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</si>
  <si>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</si>
  <si>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</si>
  <si>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</si>
  <si>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</si>
  <si>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</si>
  <si>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</si>
  <si>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</si>
  <si>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</si>
  <si>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</si>
  <si>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</si>
  <si>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</si>
  <si>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</si>
  <si>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</si>
  <si>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</si>
  <si>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</si>
  <si>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</si>
  <si>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</si>
  <si>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</si>
  <si>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</si>
  <si>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</si>
  <si>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</si>
  <si>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</si>
  <si>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</si>
  <si>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</si>
  <si>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</si>
  <si>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</si>
  <si>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</si>
  <si>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</si>
  <si>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</si>
  <si>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</si>
  <si>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</si>
  <si>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</si>
  <si>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</si>
  <si>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</si>
  <si>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</si>
  <si>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</si>
  <si>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</si>
  <si>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</si>
  <si>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</si>
  <si>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</si>
  <si>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</si>
  <si>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</si>
  <si>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</si>
  <si>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</si>
  <si>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</si>
  <si>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</si>
  <si>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</si>
  <si>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</si>
  <si>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</si>
  <si>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</si>
  <si>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</si>
  <si>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</si>
  <si>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</si>
  <si>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</si>
  <si>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</si>
  <si>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</si>
  <si>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</si>
  <si>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</si>
  <si>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</si>
  <si>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</si>
  <si>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</si>
  <si>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</si>
  <si>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</si>
  <si>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</si>
  <si>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</si>
  <si>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</si>
  <si>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</si>
  <si>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</si>
  <si>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</si>
  <si>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</si>
  <si>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</si>
  <si>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</si>
  <si>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</si>
  <si>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</si>
  <si>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</si>
  <si>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</si>
  <si>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</si>
  <si>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</si>
  <si>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</si>
  <si>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</si>
  <si>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</si>
  <si>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</si>
  <si>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</si>
  <si>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</si>
  <si>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</si>
  <si>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</si>
  <si>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</si>
  <si>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</si>
  <si>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</si>
  <si>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</si>
  <si>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</si>
  <si>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</si>
  <si>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</si>
  <si>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</si>
  <si>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</si>
  <si>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</si>
  <si>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</si>
  <si>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</si>
  <si>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</si>
  <si>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</si>
  <si>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</si>
  <si>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</si>
  <si>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</si>
  <si>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</si>
  <si>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</si>
  <si>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</si>
  <si>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</si>
  <si>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</si>
  <si>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</si>
  <si>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</si>
  <si>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</si>
  <si>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</si>
  <si>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</si>
  <si>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</si>
  <si>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</si>
  <si>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</si>
  <si>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</si>
  <si>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</si>
  <si>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</si>
  <si>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</si>
  <si>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</si>
  <si>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</si>
  <si>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</si>
  <si>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</si>
  <si>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</si>
  <si>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</si>
  <si>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</si>
  <si>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</si>
  <si>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</si>
  <si>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</si>
  <si>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</si>
  <si>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</si>
  <si>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</si>
  <si>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</si>
  <si>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</si>
  <si>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</si>
  <si>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</si>
  <si>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</si>
  <si>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</si>
  <si>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</si>
  <si>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</si>
  <si>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</si>
  <si>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</si>
  <si>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</si>
  <si>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</si>
  <si>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</si>
  <si>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</si>
  <si>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</si>
  <si>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</si>
  <si>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</si>
  <si>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</si>
  <si>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</si>
  <si>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</si>
  <si>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</si>
  <si>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</si>
  <si>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</si>
  <si>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</si>
  <si>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</si>
  <si>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</si>
  <si>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</si>
  <si>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</si>
  <si>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</si>
  <si>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</si>
  <si>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</si>
  <si>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</si>
  <si>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</si>
  <si>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</si>
  <si>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</si>
  <si>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</si>
  <si>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</si>
  <si>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</si>
  <si>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</si>
  <si>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</si>
  <si>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</si>
  <si>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</si>
  <si>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</si>
  <si>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</si>
  <si>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</si>
  <si>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</si>
  <si>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</si>
  <si>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</si>
  <si>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</si>
  <si>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</si>
  <si>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</si>
  <si>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</si>
  <si>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</si>
  <si>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</si>
  <si>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</si>
  <si>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</si>
  <si>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</si>
  <si>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</si>
  <si>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</si>
  <si>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</si>
  <si>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</si>
  <si>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</si>
  <si>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</si>
  <si>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</si>
  <si>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</si>
  <si>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</si>
  <si>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</si>
  <si>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</si>
  <si>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</si>
  <si>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</si>
  <si>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</si>
  <si>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</si>
  <si>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</si>
  <si>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</si>
  <si>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</si>
  <si>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</si>
  <si>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</si>
  <si>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</si>
  <si>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</si>
  <si>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</si>
  <si>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</si>
  <si>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</si>
  <si>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</si>
  <si>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</si>
  <si>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</si>
  <si>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</si>
  <si>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</si>
  <si>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</si>
  <si>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</si>
  <si>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</si>
  <si>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</si>
  <si>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</si>
  <si>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</si>
  <si>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</si>
  <si>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</si>
  <si>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</si>
  <si>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</si>
  <si>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</si>
  <si>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</si>
  <si>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</si>
  <si>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</si>
  <si>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</si>
  <si>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</si>
  <si>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</si>
  <si>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</si>
  <si>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</si>
  <si>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</si>
  <si>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</si>
  <si>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</si>
  <si>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</si>
  <si>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</si>
  <si>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</si>
  <si>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</si>
  <si>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</si>
  <si>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</si>
  <si>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</si>
  <si>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</si>
  <si>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</si>
  <si>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</si>
  <si>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</si>
  <si>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</si>
  <si>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</si>
  <si>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</si>
  <si>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</si>
  <si>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</si>
  <si>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</si>
  <si>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</si>
  <si>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</si>
  <si>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</si>
  <si>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</si>
  <si>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</si>
  <si>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</si>
  <si>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</si>
  <si>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</si>
  <si>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</si>
  <si>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</si>
  <si>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</si>
  <si>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</si>
  <si>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</si>
  <si>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</si>
  <si>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</si>
  <si>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</si>
  <si>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</si>
  <si>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</si>
  <si>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</si>
  <si>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</si>
  <si>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</si>
  <si>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</si>
  <si>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</si>
  <si>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</si>
  <si>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</si>
  <si>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</si>
  <si>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</si>
  <si>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</si>
  <si>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</si>
  <si>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</si>
  <si>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</si>
  <si>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</si>
  <si>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</si>
  <si>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</si>
  <si>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</si>
  <si>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</si>
  <si>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</si>
  <si>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</si>
  <si>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</si>
  <si>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</si>
  <si>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</si>
  <si>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</si>
  <si>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</si>
  <si>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</si>
  <si>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</si>
  <si>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</si>
  <si>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</si>
  <si>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</si>
  <si>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</si>
  <si>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</si>
  <si>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</si>
  <si>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</si>
  <si>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</si>
  <si>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</si>
  <si>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</si>
  <si>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</si>
  <si>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</si>
  <si>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</si>
  <si>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</si>
  <si>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</si>
  <si>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</si>
  <si>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</si>
  <si>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</si>
  <si>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</si>
  <si>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</si>
  <si>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</si>
  <si>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</si>
  <si>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</si>
  <si>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</si>
  <si>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</si>
  <si>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</si>
  <si>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</si>
  <si>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</si>
  <si>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</si>
  <si>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</si>
  <si>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</si>
  <si>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</si>
  <si>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</si>
  <si>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</si>
  <si>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</si>
  <si>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</si>
  <si>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</si>
  <si>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</si>
  <si>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</si>
  <si>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</si>
  <si>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</si>
  <si>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</si>
  <si>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</si>
  <si>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</si>
  <si>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</si>
  <si>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</si>
  <si>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</si>
  <si>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</si>
  <si>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</si>
  <si>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</si>
  <si>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</si>
  <si>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</si>
  <si>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</si>
  <si>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</si>
  <si>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</si>
  <si>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</si>
  <si>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</si>
  <si>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</si>
  <si>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</si>
  <si>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</si>
  <si>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</si>
  <si>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</si>
  <si>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</si>
  <si>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</si>
  <si>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</si>
  <si>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</si>
  <si>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</si>
  <si>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</si>
  <si>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</si>
  <si>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</si>
  <si>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</si>
  <si>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</si>
  <si>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</si>
  <si>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</si>
  <si>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</si>
  <si>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</si>
  <si>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</si>
  <si>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</si>
  <si>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</si>
  <si>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</si>
  <si>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</si>
  <si>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</si>
  <si>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</si>
  <si>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</si>
  <si>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</si>
  <si>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</si>
  <si>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</si>
  <si>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</si>
  <si>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</si>
  <si>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</si>
  <si>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</si>
  <si>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</si>
  <si>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</si>
  <si>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</si>
  <si>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</si>
  <si>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</si>
  <si>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</si>
  <si>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</si>
  <si>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</si>
  <si>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</si>
  <si>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</si>
  <si>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</si>
  <si>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</si>
  <si>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</si>
  <si>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</si>
  <si>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</si>
  <si>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</si>
  <si>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</si>
  <si>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</si>
  <si>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</si>
  <si>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</si>
  <si>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</si>
  <si>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</si>
  <si>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</si>
  <si>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</si>
  <si>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</si>
  <si>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</si>
  <si>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</si>
  <si>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</si>
  <si>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</si>
  <si>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</si>
  <si>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</si>
  <si>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</si>
  <si>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</si>
  <si>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</si>
  <si>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</si>
  <si>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</si>
  <si>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</si>
  <si>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</si>
  <si>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</si>
  <si>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</si>
  <si>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</si>
  <si>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</si>
  <si>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</si>
  <si>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</si>
  <si>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</si>
  <si>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</si>
  <si>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</si>
  <si>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</si>
  <si>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</si>
  <si>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</si>
  <si>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</si>
  <si>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</si>
  <si>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</si>
  <si>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</si>
  <si>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</si>
  <si>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</si>
  <si>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</si>
  <si>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</si>
  <si>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</si>
  <si>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</si>
  <si>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</si>
  <si>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</si>
  <si>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</si>
  <si>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</si>
  <si>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</si>
  <si>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</si>
  <si>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</si>
  <si>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</si>
  <si>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</si>
  <si>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</si>
  <si>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</si>
  <si>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</si>
  <si>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</si>
  <si>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</si>
  <si>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</si>
  <si>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</si>
  <si>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</si>
  <si>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</si>
  <si>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</si>
  <si>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</si>
  <si>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</si>
  <si>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</si>
  <si>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</si>
  <si>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</si>
  <si>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</si>
  <si>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</si>
  <si>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</si>
  <si>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</si>
  <si>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</si>
  <si>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</si>
  <si>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</si>
  <si>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</si>
  <si>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</si>
  <si>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</si>
  <si>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</si>
  <si>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</si>
  <si>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</si>
  <si>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</si>
  <si>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</si>
  <si>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</si>
  <si>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</si>
  <si>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</si>
  <si>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</si>
  <si>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</si>
  <si>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</si>
  <si>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</si>
  <si>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</si>
  <si>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</si>
  <si>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</si>
  <si>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</si>
  <si>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</si>
  <si>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</si>
  <si>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</si>
  <si>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</si>
  <si>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</si>
  <si>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</si>
  <si>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</si>
  <si>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</si>
  <si>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</si>
  <si>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</si>
  <si>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</si>
  <si>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</si>
  <si>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</si>
  <si>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</si>
  <si>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</si>
  <si>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</si>
  <si>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</si>
  <si>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</si>
  <si>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</si>
  <si>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</si>
  <si>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</si>
  <si>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</si>
  <si>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</si>
  <si>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</si>
  <si>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</si>
  <si>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</si>
  <si>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</si>
  <si>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</si>
  <si>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</si>
  <si>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</si>
  <si>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</si>
  <si>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</si>
  <si>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</si>
  <si>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</si>
  <si>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</si>
  <si>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</si>
  <si>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</si>
  <si>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</si>
  <si>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</si>
  <si>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</si>
  <si>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</si>
  <si>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</si>
  <si>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</si>
  <si>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</si>
  <si>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</si>
  <si>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</si>
  <si>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</si>
  <si>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</si>
  <si>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</si>
  <si>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</si>
  <si>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</si>
  <si>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</si>
  <si>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</si>
  <si>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</si>
  <si>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</si>
  <si>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</si>
  <si>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</si>
  <si>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</si>
  <si>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</si>
  <si>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</si>
  <si>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</si>
  <si>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</si>
  <si>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</si>
  <si>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</si>
  <si>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</si>
  <si>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</si>
  <si>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</si>
  <si>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</si>
  <si>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</si>
  <si>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</si>
  <si>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</si>
  <si>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</si>
  <si>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</si>
  <si>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</si>
  <si>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</si>
  <si>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</si>
  <si>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</si>
  <si>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</si>
  <si>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</si>
  <si>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</si>
  <si>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</si>
  <si>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</si>
  <si>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</si>
  <si>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</si>
  <si>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</si>
  <si>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</si>
  <si>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</si>
  <si>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</si>
  <si>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</si>
  <si>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</si>
  <si>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</si>
  <si>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</si>
  <si>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</si>
  <si>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</si>
  <si>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</si>
  <si>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</si>
  <si>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</si>
  <si>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</si>
  <si>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</si>
  <si>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</si>
  <si>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</si>
  <si>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</si>
  <si>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</si>
  <si>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</si>
  <si>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</si>
  <si>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</si>
  <si>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</si>
  <si>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</si>
  <si>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</si>
  <si>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</si>
  <si>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</si>
  <si>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</si>
  <si>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</si>
  <si>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</si>
  <si>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</si>
  <si>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</si>
  <si>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</si>
  <si>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</si>
  <si>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</si>
  <si>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</si>
  <si>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</si>
  <si>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</si>
  <si>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</si>
  <si>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</si>
  <si>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</si>
  <si>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</si>
  <si>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</si>
  <si>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</si>
  <si>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</si>
  <si>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</si>
  <si>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</si>
  <si>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</si>
  <si>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</si>
  <si>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</si>
  <si>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</si>
  <si>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</si>
  <si>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</si>
  <si>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</si>
  <si>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</si>
  <si>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</si>
  <si>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</si>
  <si>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</si>
  <si>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</si>
  <si>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</si>
  <si>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</si>
  <si>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</si>
  <si>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</si>
  <si>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</si>
  <si>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</si>
  <si>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</si>
  <si>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</si>
  <si>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</si>
  <si>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</si>
  <si>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</si>
  <si>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</si>
  <si>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</si>
  <si>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</si>
  <si>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</si>
  <si>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</si>
  <si>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</si>
  <si>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</si>
  <si>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</si>
  <si>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</si>
  <si>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</si>
  <si>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</si>
  <si>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</si>
  <si>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</si>
  <si>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</si>
  <si>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</si>
  <si>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</si>
  <si>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</si>
  <si>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</si>
  <si>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</si>
  <si>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</si>
  <si>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</si>
  <si>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</si>
  <si>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</si>
  <si>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</si>
  <si>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</si>
  <si>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</si>
  <si>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</si>
  <si>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</si>
  <si>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</si>
  <si>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</si>
  <si>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</si>
  <si>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</si>
  <si>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</si>
  <si>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</si>
  <si>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</si>
  <si>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</si>
  <si>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</si>
  <si>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</si>
  <si>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</si>
  <si>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</si>
  <si>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</si>
  <si>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</si>
  <si>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</si>
  <si>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</si>
  <si>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</si>
  <si>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</si>
  <si>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</si>
  <si>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</si>
  <si>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</si>
  <si>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</si>
  <si>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</si>
  <si>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</si>
  <si>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</si>
  <si>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</si>
  <si>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</si>
  <si>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</si>
  <si>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</si>
  <si>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</si>
  <si>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</si>
  <si>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</si>
  <si>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</si>
  <si>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</si>
  <si>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</si>
  <si>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</si>
  <si>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</si>
  <si>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</si>
  <si>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</si>
  <si>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</si>
  <si>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</si>
  <si>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</si>
  <si>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</si>
  <si>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</si>
  <si>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</si>
  <si>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</si>
  <si>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</si>
  <si>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</si>
  <si>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</si>
  <si>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</si>
  <si>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</si>
  <si>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</si>
  <si>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</si>
  <si>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</si>
  <si>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</si>
  <si>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</si>
  <si>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</si>
  <si>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</si>
  <si>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</si>
  <si>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</si>
  <si>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</si>
  <si>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</si>
  <si>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</si>
  <si>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</si>
  <si>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</si>
  <si>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</si>
  <si>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</si>
  <si>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</si>
  <si>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</si>
  <si>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</si>
  <si>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</si>
  <si>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</si>
  <si>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</si>
  <si>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</si>
  <si>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</si>
  <si>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</si>
  <si>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</si>
  <si>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</si>
  <si>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</si>
  <si>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</si>
  <si>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</si>
  <si>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</si>
  <si>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</si>
  <si>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</si>
  <si>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</si>
  <si>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</si>
  <si>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</si>
  <si>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</si>
  <si>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</si>
  <si>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</si>
  <si>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</si>
  <si>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</si>
  <si>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</si>
  <si>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</si>
  <si>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</si>
  <si>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</si>
  <si>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</si>
  <si>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</si>
  <si>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</si>
  <si>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</si>
  <si>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</si>
  <si>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</si>
  <si>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</si>
  <si>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</si>
  <si>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</si>
  <si>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</si>
  <si>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</si>
  <si>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</si>
  <si>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</si>
  <si>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</si>
  <si>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</si>
  <si>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</si>
  <si>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</si>
  <si>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</si>
  <si>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</si>
  <si>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</si>
  <si>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</si>
  <si>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</si>
  <si>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</si>
  <si>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</si>
  <si>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</si>
  <si>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</si>
  <si>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</si>
  <si>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</si>
  <si>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</si>
  <si>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</si>
  <si>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</si>
  <si>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</si>
  <si>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</si>
  <si>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</si>
  <si>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</si>
  <si>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</si>
  <si>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</si>
  <si>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</si>
  <si>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</si>
  <si>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</si>
  <si>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</si>
  <si>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</si>
  <si>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</si>
  <si>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</si>
  <si>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</si>
  <si>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</si>
  <si>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</si>
  <si>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</si>
  <si>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</si>
  <si>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</si>
  <si>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</si>
  <si>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</si>
  <si>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</si>
  <si>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</si>
  <si>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</si>
  <si>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</si>
  <si>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</si>
  <si>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</si>
  <si>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</si>
  <si>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</si>
  <si>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</si>
  <si>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</si>
  <si>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</si>
  <si>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</si>
  <si>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</si>
  <si>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</si>
  <si>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</si>
  <si>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</si>
  <si>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</si>
  <si>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</si>
  <si>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</si>
  <si>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</si>
  <si>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</si>
  <si>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</si>
  <si>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</si>
  <si>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</si>
  <si>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</si>
  <si>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</si>
  <si>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</si>
  <si>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</si>
  <si>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</si>
  <si>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</si>
  <si>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</si>
  <si>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</si>
  <si>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</si>
  <si>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</si>
  <si>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</si>
  <si>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</si>
  <si>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</si>
  <si>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</si>
  <si>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</si>
  <si>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</si>
  <si>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</si>
  <si>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</si>
  <si>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</si>
  <si>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</si>
  <si>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</si>
  <si>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</si>
  <si>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</si>
  <si>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</si>
  <si>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</si>
  <si>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</si>
  <si>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</si>
  <si>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</si>
  <si>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</si>
  <si>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</si>
  <si>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</si>
  <si>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</si>
  <si>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</si>
  <si>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</si>
  <si>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</si>
  <si>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</si>
  <si>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</si>
  <si>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</si>
  <si>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</si>
  <si>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</si>
  <si>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</si>
  <si>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</si>
  <si>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</si>
  <si>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</si>
  <si>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</si>
  <si>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</si>
  <si>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</si>
  <si>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</si>
  <si>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</si>
  <si>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</si>
  <si>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</si>
  <si>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</si>
  <si>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</si>
  <si>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</si>
  <si>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</si>
  <si>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</si>
  <si>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</si>
  <si>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</si>
  <si>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</si>
  <si>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</si>
  <si>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</si>
  <si>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</si>
  <si>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</si>
  <si>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</si>
  <si>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</si>
  <si>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</si>
  <si>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</si>
  <si>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</si>
  <si>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</si>
  <si>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</si>
  <si>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</si>
  <si>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</si>
  <si>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</si>
  <si>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</si>
  <si>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</si>
  <si>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</si>
  <si>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</si>
  <si>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</si>
  <si>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</si>
  <si>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</si>
  <si>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</si>
  <si>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</si>
  <si>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</si>
  <si>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</si>
  <si>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</si>
  <si>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</si>
  <si>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</si>
  <si>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</si>
  <si>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</si>
  <si>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</si>
  <si>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</si>
  <si>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</si>
  <si>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</si>
  <si>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</si>
  <si>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</si>
  <si>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</si>
  <si>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</si>
  <si>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</si>
  <si>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</si>
  <si>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</si>
  <si>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</si>
  <si>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</si>
  <si>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</si>
  <si>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</si>
  <si>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</si>
  <si>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</si>
  <si>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</si>
  <si>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</si>
  <si>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</si>
  <si>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</si>
  <si>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</si>
  <si>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</si>
  <si>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</si>
  <si>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</si>
  <si>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</si>
  <si>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</si>
  <si>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</si>
  <si>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</si>
  <si>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</si>
  <si>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</si>
  <si>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</si>
  <si>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</si>
  <si>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</si>
  <si>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</si>
  <si>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</si>
  <si>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</si>
  <si>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</si>
  <si>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</si>
  <si>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</si>
  <si>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</si>
  <si>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</si>
  <si>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</si>
  <si>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</si>
  <si>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</si>
  <si>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</si>
  <si>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</si>
  <si>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</si>
  <si>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</si>
  <si>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</si>
  <si>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</si>
  <si>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</si>
  <si>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</si>
  <si>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</si>
  <si>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</si>
  <si>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</si>
  <si>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</si>
  <si>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</si>
  <si>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</si>
  <si>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</si>
  <si>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</si>
  <si>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</si>
  <si>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</si>
  <si>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</si>
  <si>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</si>
  <si>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</si>
  <si>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</si>
  <si>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</si>
  <si>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</si>
  <si>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</si>
  <si>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</si>
  <si>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</si>
  <si>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</si>
  <si>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</si>
  <si>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</si>
  <si>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</si>
  <si>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</si>
  <si>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</si>
  <si>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</si>
  <si>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</si>
  <si>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</si>
  <si>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</si>
  <si>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</si>
  <si>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</si>
  <si>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</si>
  <si>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</si>
  <si>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</si>
  <si>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</si>
  <si>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</si>
  <si>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</si>
  <si>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</si>
  <si>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</si>
  <si>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</si>
  <si>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</si>
  <si>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</si>
  <si>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</si>
  <si>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</si>
  <si>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</si>
  <si>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</si>
  <si>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</si>
  <si>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</si>
  <si>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</si>
  <si>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</si>
  <si>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</si>
  <si>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</si>
  <si>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</si>
  <si>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</si>
  <si>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</si>
  <si>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</si>
  <si>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</si>
  <si>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</si>
  <si>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</si>
  <si>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</si>
  <si>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</si>
  <si>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</si>
  <si>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</si>
  <si>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</si>
  <si>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</si>
  <si>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</si>
  <si>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</si>
  <si>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</si>
  <si>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</si>
  <si>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</si>
  <si>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</si>
  <si>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</si>
  <si>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</si>
  <si>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</si>
  <si>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</si>
  <si>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</si>
  <si>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</si>
  <si>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</si>
  <si>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</si>
  <si>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</si>
  <si>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</si>
  <si>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</si>
  <si>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</si>
  <si>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</si>
  <si>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</si>
  <si>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</si>
  <si>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</si>
  <si>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</si>
  <si>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</si>
  <si>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</si>
  <si>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</si>
  <si>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</si>
  <si>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</si>
  <si>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</si>
  <si>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</si>
  <si>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</si>
  <si>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</si>
  <si>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</si>
  <si>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</si>
  <si>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</si>
  <si>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</si>
  <si>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</si>
  <si>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</si>
  <si>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</si>
  <si>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</si>
  <si>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</si>
  <si>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</si>
  <si>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</si>
  <si>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</si>
  <si>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</si>
  <si>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</si>
  <si>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</si>
  <si>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</si>
  <si>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</si>
  <si>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</si>
  <si>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</si>
  <si>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</si>
  <si>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</si>
  <si>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</si>
  <si>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</si>
  <si>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</si>
  <si>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</si>
  <si>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</si>
  <si>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</si>
  <si>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</si>
  <si>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</si>
  <si>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</si>
  <si>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</si>
  <si>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</si>
  <si>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</si>
  <si>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</si>
  <si>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</si>
  <si>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</si>
  <si>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</si>
  <si>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</si>
  <si>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</si>
  <si>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</si>
  <si>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</si>
  <si>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</si>
  <si>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</si>
  <si>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</si>
  <si>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</si>
  <si>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</si>
  <si>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</si>
  <si>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</si>
  <si>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</si>
  <si>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</si>
  <si>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</si>
  <si>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</si>
  <si>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</si>
  <si>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</si>
  <si>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</si>
  <si>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</si>
  <si>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</si>
  <si>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</si>
  <si>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</si>
  <si>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</si>
  <si>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</si>
  <si>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</si>
  <si>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</si>
  <si>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</si>
  <si>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</si>
  <si>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</si>
  <si>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</si>
  <si>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</si>
  <si>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</si>
  <si>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</si>
  <si>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</si>
  <si>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</si>
  <si>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</si>
  <si>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</si>
  <si>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</si>
  <si>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</si>
  <si>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</si>
  <si>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</si>
  <si>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</si>
  <si>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</si>
  <si>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</si>
  <si>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</si>
  <si>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</si>
  <si>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</si>
  <si>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</si>
  <si>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</si>
  <si>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</si>
  <si>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</si>
  <si>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</si>
  <si>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</si>
  <si>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</si>
  <si>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</si>
  <si>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</si>
  <si>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</si>
  <si>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</si>
  <si>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</si>
  <si>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</si>
  <si>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</si>
  <si>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</si>
  <si>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</si>
  <si>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</si>
  <si>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</si>
  <si>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</si>
  <si>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</si>
  <si>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</si>
  <si>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</si>
  <si>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</si>
  <si>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</si>
  <si>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</si>
  <si>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</si>
  <si>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</si>
  <si>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</si>
  <si>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</si>
  <si>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</si>
  <si>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</si>
  <si>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</si>
  <si>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</si>
  <si>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</si>
  <si>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</si>
  <si>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</si>
  <si>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</si>
  <si>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</si>
  <si>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</si>
  <si>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</si>
  <si>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</si>
  <si>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</si>
  <si>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</si>
  <si>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</si>
  <si>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</si>
  <si>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</si>
  <si>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</si>
  <si>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</si>
  <si>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</si>
  <si>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</si>
  <si>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</si>
  <si>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</si>
  <si>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</si>
  <si>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</si>
  <si>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</si>
  <si>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</si>
  <si>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</si>
  <si>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</si>
  <si>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</si>
  <si>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</si>
  <si>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</si>
  <si>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</si>
  <si>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</si>
  <si>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</si>
  <si>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</si>
  <si>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</si>
  <si>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</si>
  <si>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</si>
  <si>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</si>
  <si>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</si>
  <si>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</si>
  <si>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</si>
  <si>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</si>
  <si>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</si>
  <si>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</si>
  <si>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</si>
  <si>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</si>
  <si>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</si>
  <si>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</si>
  <si>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</si>
  <si>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</si>
  <si>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</si>
  <si>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</si>
  <si>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</si>
  <si>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</si>
  <si>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</si>
  <si>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</si>
  <si>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</si>
  <si>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</si>
  <si>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</si>
  <si>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</si>
  <si>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</si>
  <si>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</si>
  <si>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</si>
  <si>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</si>
  <si>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</si>
  <si>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</si>
  <si>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</si>
  <si>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</si>
  <si>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</si>
  <si>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</si>
  <si>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</si>
  <si>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</si>
  <si>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</si>
  <si>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</si>
  <si>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</si>
  <si>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</si>
  <si>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</si>
  <si>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</si>
  <si>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</si>
  <si>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</si>
  <si>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</si>
  <si>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</si>
  <si>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</si>
  <si>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</si>
  <si>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</si>
  <si>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</si>
  <si>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</si>
  <si>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</si>
  <si>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</si>
  <si>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</si>
  <si>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</si>
  <si>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</si>
  <si>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</si>
  <si>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</si>
  <si>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</si>
  <si>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</si>
  <si>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</si>
  <si>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</si>
  <si>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</si>
  <si>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</si>
  <si>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</si>
  <si>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</si>
  <si>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</si>
  <si>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</si>
  <si>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</si>
  <si>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</si>
  <si>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</si>
  <si>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</si>
  <si>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</si>
  <si>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</si>
  <si>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</si>
  <si>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</si>
  <si>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</si>
  <si>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</si>
  <si>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</si>
  <si>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</si>
  <si>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</si>
  <si>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</si>
  <si>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</si>
  <si>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</si>
  <si>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</si>
  <si>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</si>
  <si>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</si>
  <si>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</si>
  <si>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</si>
  <si>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</si>
  <si>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</si>
  <si>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</si>
  <si>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</si>
  <si>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</si>
  <si>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</si>
  <si>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</si>
  <si>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</si>
  <si>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</si>
  <si>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</si>
  <si>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</si>
  <si>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</si>
  <si>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</si>
  <si>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</si>
  <si>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</si>
  <si>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</si>
  <si>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</si>
  <si>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</si>
  <si>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</si>
  <si>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</si>
  <si>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</si>
  <si>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</si>
  <si>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</si>
  <si>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</si>
  <si>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</si>
  <si>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</si>
  <si>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</si>
  <si>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</si>
  <si>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</si>
  <si>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</si>
  <si>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</si>
  <si>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</si>
  <si>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</si>
  <si>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</si>
  <si>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</si>
  <si>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</si>
  <si>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</si>
  <si>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</si>
  <si>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</si>
  <si>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</si>
  <si>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</si>
  <si>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</si>
  <si>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</si>
  <si>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</si>
  <si>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</si>
  <si>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</si>
  <si>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</si>
  <si>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</si>
  <si>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</si>
  <si>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</si>
  <si>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</si>
  <si>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</si>
  <si>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</si>
  <si>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</si>
  <si>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</si>
  <si>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</si>
  <si>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</si>
  <si>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</si>
  <si>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</si>
  <si>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</si>
  <si>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</si>
  <si>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</si>
  <si>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</si>
  <si>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</si>
  <si>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</si>
  <si>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</si>
  <si>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</si>
  <si>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</si>
  <si>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</si>
  <si>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</si>
  <si>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</si>
  <si>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</si>
  <si>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</si>
  <si>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</si>
  <si>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</si>
  <si>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</si>
  <si>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</si>
  <si>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</si>
  <si>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</si>
  <si>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</si>
  <si>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</si>
  <si>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</si>
  <si>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</si>
  <si>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</si>
  <si>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</si>
  <si>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</si>
  <si>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</si>
  <si>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</si>
  <si>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</si>
  <si>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</si>
  <si>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</si>
  <si>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</si>
  <si>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</si>
  <si>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</si>
  <si>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</si>
  <si>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</si>
  <si>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</si>
  <si>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</si>
  <si>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</si>
  <si>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</si>
  <si>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</si>
  <si>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</si>
  <si>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</si>
  <si>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</si>
  <si>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</si>
  <si>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</si>
  <si>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</si>
  <si>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</si>
  <si>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</si>
  <si>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</si>
  <si>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</si>
  <si>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</si>
  <si>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</si>
  <si>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</si>
  <si>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</si>
  <si>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</si>
  <si>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</si>
  <si>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</si>
  <si>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</si>
  <si>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</si>
  <si>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</si>
  <si>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</si>
  <si>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</si>
  <si>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</si>
  <si>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</si>
  <si>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</si>
  <si>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</si>
  <si>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</si>
  <si>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</si>
  <si>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</si>
  <si>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</si>
  <si>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</si>
  <si>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</si>
  <si>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</si>
  <si>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</si>
  <si>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</si>
  <si>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</si>
  <si>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</si>
  <si>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</si>
  <si>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</si>
  <si>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</si>
  <si>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</si>
  <si>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</si>
  <si>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</si>
  <si>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</si>
  <si>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</si>
  <si>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</si>
  <si>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</si>
  <si>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</si>
  <si>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</si>
  <si>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</si>
  <si>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</si>
  <si>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</si>
  <si>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</si>
  <si>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</si>
  <si>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</si>
  <si>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</si>
  <si>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</si>
  <si>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</si>
  <si>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</si>
  <si>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</si>
  <si>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</si>
  <si>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</si>
  <si>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</si>
  <si>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</si>
  <si>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</si>
  <si>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</si>
  <si>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</si>
  <si>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</si>
  <si>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</si>
  <si>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</si>
  <si>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</si>
  <si>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</si>
  <si>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</si>
  <si>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</si>
  <si>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</si>
  <si>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</si>
  <si>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</si>
  <si>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</si>
  <si>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</si>
  <si>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</si>
  <si>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</si>
  <si>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</si>
  <si>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</si>
  <si>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</si>
  <si>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</si>
  <si>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</si>
  <si>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</si>
  <si>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</si>
  <si>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</si>
  <si>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</si>
  <si>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</si>
  <si>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</si>
  <si>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</si>
  <si>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</si>
  <si>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</si>
  <si>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</si>
  <si>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</si>
  <si>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</si>
  <si>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</si>
  <si>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</si>
  <si>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</si>
  <si>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</si>
  <si>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</si>
  <si>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</si>
  <si>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</si>
  <si>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</si>
  <si>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</si>
  <si>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</si>
  <si>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</si>
  <si>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</si>
  <si>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</si>
  <si>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</si>
  <si>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</si>
  <si>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</si>
  <si>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</si>
  <si>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</si>
  <si>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</si>
  <si>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</si>
  <si>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</si>
  <si>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</si>
  <si>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</si>
  <si>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</si>
  <si>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</si>
  <si>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</si>
  <si>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</si>
  <si>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</si>
  <si>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</si>
  <si>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</si>
  <si>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</si>
  <si>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</si>
  <si>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</si>
  <si>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</si>
  <si>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</si>
  <si>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</si>
  <si>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</si>
  <si>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</si>
  <si>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</si>
  <si>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</si>
  <si>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</si>
  <si>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</si>
  <si>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</si>
  <si>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</si>
  <si>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</si>
  <si>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</si>
  <si>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</si>
  <si>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</si>
  <si>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</si>
  <si>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</si>
  <si>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</si>
  <si>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</si>
  <si>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</si>
  <si>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</si>
  <si>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</si>
  <si>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</si>
  <si>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</si>
  <si>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</si>
  <si>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</si>
  <si>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</si>
  <si>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</si>
  <si>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</si>
  <si>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</si>
  <si>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</si>
  <si>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</si>
  <si>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</si>
  <si>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</si>
  <si>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</si>
  <si>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</si>
  <si>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</si>
  <si>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</si>
  <si>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</si>
  <si>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</si>
  <si>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</si>
  <si>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</si>
  <si>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</si>
  <si>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</si>
  <si>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</si>
  <si>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</si>
  <si>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</si>
  <si>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</si>
  <si>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</si>
  <si>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</si>
  <si>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</si>
  <si>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</si>
  <si>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</si>
  <si>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</si>
  <si>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</si>
  <si>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</si>
  <si>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</si>
  <si>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</si>
  <si>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</si>
  <si>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</si>
  <si>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</si>
  <si>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</si>
  <si>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</si>
  <si>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</si>
  <si>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</si>
  <si>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</si>
  <si>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</si>
  <si>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</si>
  <si>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</si>
  <si>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</si>
  <si>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</si>
  <si>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</si>
  <si>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</si>
  <si>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</si>
  <si>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</si>
  <si>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</si>
  <si>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</si>
  <si>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</si>
  <si>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</si>
  <si>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</si>
  <si>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</si>
  <si>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</si>
  <si>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</si>
  <si>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</si>
  <si>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</si>
  <si>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</si>
  <si>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</si>
  <si>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</si>
  <si>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</si>
  <si>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</si>
  <si>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</si>
  <si>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</si>
  <si>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</si>
  <si>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</si>
  <si>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</si>
  <si>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</si>
  <si>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</si>
  <si>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</si>
  <si>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</si>
  <si>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</si>
  <si>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</si>
  <si>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</si>
  <si>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</si>
  <si>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</si>
  <si>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</si>
  <si>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</si>
  <si>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</si>
  <si>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</si>
  <si>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</si>
  <si>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</si>
  <si>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</si>
  <si>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</si>
  <si>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</si>
  <si>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</si>
  <si>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</si>
  <si>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</si>
  <si>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</si>
  <si>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</si>
  <si>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</si>
  <si>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</si>
  <si>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</si>
  <si>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</si>
  <si>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</si>
  <si>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</si>
  <si>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</si>
  <si>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</si>
  <si>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</si>
  <si>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</si>
  <si>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</si>
  <si>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</si>
  <si>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</si>
  <si>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</si>
  <si>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</si>
  <si>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</si>
  <si>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</si>
  <si>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</si>
  <si>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</si>
  <si>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</si>
  <si>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</si>
  <si>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</si>
  <si>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</si>
  <si>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</si>
  <si>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</si>
  <si>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</si>
  <si>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</si>
  <si>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</si>
  <si>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</si>
  <si>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</si>
  <si>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</si>
  <si>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</si>
  <si>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</si>
  <si>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</si>
  <si>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</si>
  <si>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</si>
  <si>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</si>
  <si>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</si>
  <si>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</si>
  <si>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</si>
  <si>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</si>
  <si>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</si>
  <si>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</si>
  <si>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</si>
  <si>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</si>
  <si>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</si>
  <si>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</si>
  <si>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</si>
  <si>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</si>
  <si>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</si>
  <si>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</si>
  <si>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</si>
  <si>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</si>
  <si>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</si>
  <si>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</si>
  <si>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</si>
  <si>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</si>
  <si>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</si>
  <si>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</si>
  <si>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</si>
  <si>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</si>
  <si>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</si>
  <si>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</si>
  <si>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</si>
  <si>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</si>
  <si>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</si>
  <si>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</si>
  <si>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</si>
  <si>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</si>
  <si>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</si>
  <si>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</si>
  <si>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</si>
  <si>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</si>
  <si>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</si>
  <si>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</si>
  <si>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</si>
  <si>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</si>
  <si>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</si>
  <si>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</si>
  <si>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</si>
  <si>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</si>
  <si>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</si>
  <si>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</si>
  <si>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</si>
  <si>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</si>
  <si>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</si>
  <si>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</si>
  <si>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</si>
  <si>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</si>
  <si>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</si>
  <si>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</si>
  <si>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</si>
  <si>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</si>
  <si>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</si>
  <si>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</si>
  <si>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</si>
  <si>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</si>
  <si>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</si>
  <si>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</si>
  <si>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</si>
  <si>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</si>
  <si>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</si>
  <si>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</si>
  <si>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</si>
  <si>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</si>
  <si>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</si>
  <si>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</si>
  <si>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</si>
  <si>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</si>
  <si>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</si>
  <si>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</si>
  <si>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</si>
  <si>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</si>
  <si>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</si>
  <si>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</si>
  <si>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</si>
  <si>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</si>
  <si>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</si>
  <si>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</si>
  <si>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</si>
  <si>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</si>
  <si>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</si>
  <si>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</si>
  <si>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</si>
  <si>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</si>
  <si>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</si>
  <si>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</si>
  <si>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</si>
  <si>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</si>
  <si>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</si>
  <si>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</si>
  <si>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</si>
  <si>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</si>
  <si>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</si>
  <si>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</si>
  <si>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</si>
  <si>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</si>
  <si>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</si>
  <si>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</si>
  <si>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</si>
  <si>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</si>
  <si>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</si>
  <si>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</si>
  <si>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</si>
  <si>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</si>
  <si>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</si>
  <si>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</si>
  <si>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</si>
  <si>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</si>
  <si>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</si>
  <si>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</si>
  <si>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</si>
  <si>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</si>
  <si>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</si>
  <si>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</si>
  <si>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</si>
  <si>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</si>
  <si>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</si>
  <si>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</si>
  <si>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</si>
  <si>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</si>
  <si>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</si>
  <si>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</si>
  <si>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</si>
  <si>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</si>
  <si>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</si>
  <si>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</si>
  <si>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</si>
  <si>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</si>
  <si>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</si>
  <si>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</si>
  <si>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</si>
  <si>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</si>
  <si>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</si>
  <si>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</si>
  <si>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</si>
  <si>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</si>
  <si>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</si>
  <si>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</si>
  <si>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</si>
  <si>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</si>
  <si>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</si>
  <si>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</si>
  <si>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</si>
  <si>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</si>
  <si>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</si>
  <si>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</si>
  <si>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</si>
  <si>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</si>
  <si>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</si>
  <si>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</si>
  <si>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</si>
  <si>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</si>
  <si>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</si>
  <si>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</si>
  <si>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</si>
  <si>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</si>
  <si>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</si>
  <si>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</si>
  <si>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</si>
  <si>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</si>
  <si>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</si>
  <si>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</si>
  <si>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</si>
  <si>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</si>
  <si>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</si>
  <si>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</si>
  <si>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</si>
  <si>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</si>
  <si>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</si>
  <si>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</si>
  <si>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</si>
  <si>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</si>
  <si>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</si>
  <si>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</si>
  <si>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</si>
  <si>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</si>
  <si>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</si>
  <si>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</si>
  <si>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</si>
  <si>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</si>
  <si>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</si>
  <si>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</si>
  <si>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</si>
  <si>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</si>
  <si>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</si>
  <si>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</si>
  <si>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</si>
  <si>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</si>
  <si>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</si>
  <si>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</si>
  <si>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</si>
  <si>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</si>
  <si>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</si>
  <si>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</si>
  <si>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</si>
  <si>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</si>
  <si>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</si>
  <si>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</si>
  <si>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</si>
  <si>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</si>
  <si>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</si>
  <si>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</si>
  <si>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</si>
  <si>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</si>
  <si>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</si>
  <si>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</si>
  <si>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</si>
  <si>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</si>
  <si>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</si>
  <si>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</si>
  <si>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</si>
  <si>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</si>
  <si>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</si>
  <si>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</si>
  <si>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</si>
  <si>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</si>
  <si>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</si>
  <si>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</si>
  <si>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</si>
  <si>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</si>
  <si>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</si>
  <si>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</si>
  <si>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</si>
  <si>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</si>
  <si>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</si>
  <si>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</si>
  <si>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</si>
  <si>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</si>
  <si>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</si>
  <si>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</si>
  <si>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</si>
  <si>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</si>
  <si>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</si>
  <si>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</si>
  <si>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</si>
  <si>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</si>
  <si>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</si>
  <si>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</si>
  <si>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</si>
  <si>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</si>
  <si>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</si>
  <si>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</si>
  <si>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</si>
  <si>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</si>
  <si>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</si>
  <si>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</si>
  <si>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</si>
  <si>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</si>
  <si>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</si>
  <si>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</si>
  <si>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</si>
  <si>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</si>
  <si>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</si>
  <si>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</si>
  <si>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</si>
  <si>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</si>
  <si>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</si>
  <si>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</si>
  <si>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</si>
  <si>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</si>
  <si>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</si>
  <si>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</si>
  <si>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</si>
  <si>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</si>
  <si>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</si>
  <si>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</si>
  <si>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</si>
  <si>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</si>
  <si>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</si>
  <si>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</si>
  <si>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</si>
  <si>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</si>
  <si>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</si>
  <si>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</si>
  <si>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</si>
  <si>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</si>
  <si>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</si>
  <si>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</si>
  <si>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</si>
  <si>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</si>
  <si>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</si>
  <si>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</si>
  <si>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</si>
  <si>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</si>
  <si>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</si>
  <si>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</si>
  <si>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</si>
  <si>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</si>
  <si>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</si>
  <si>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</si>
  <si>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</si>
  <si>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</si>
  <si>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</si>
  <si>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</si>
  <si>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</si>
  <si>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</si>
  <si>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</si>
  <si>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</si>
  <si>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</si>
  <si>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</si>
  <si>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</si>
  <si>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</si>
  <si>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</si>
  <si>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</si>
  <si>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</si>
  <si>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</si>
  <si>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</si>
  <si>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</si>
  <si>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</si>
  <si>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</si>
  <si>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</si>
  <si>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</si>
  <si>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</si>
  <si>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</si>
  <si>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</si>
  <si>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</si>
  <si>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</si>
  <si>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</si>
  <si>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</si>
  <si>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</si>
  <si>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</si>
  <si>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</si>
  <si>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</si>
  <si>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</si>
  <si>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</si>
  <si>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</si>
  <si>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</si>
  <si>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</si>
  <si>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</si>
  <si>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</si>
  <si>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</si>
  <si>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</si>
  <si>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</si>
  <si>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</si>
  <si>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</si>
  <si>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</si>
  <si>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</si>
  <si>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</si>
  <si>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</si>
  <si>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</si>
  <si>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</si>
  <si>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</si>
  <si>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</si>
  <si>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</si>
  <si>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</si>
  <si>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</si>
  <si>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</si>
  <si>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</si>
  <si>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</si>
  <si>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</si>
  <si>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</si>
  <si>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</si>
  <si>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</si>
  <si>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</si>
  <si>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</si>
  <si>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</si>
  <si>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</si>
  <si>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</si>
  <si>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</si>
  <si>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</si>
  <si>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</si>
  <si>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</si>
  <si>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</si>
  <si>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</si>
  <si>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</si>
  <si>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</si>
  <si>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</si>
  <si>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</si>
  <si>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</si>
  <si>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</si>
  <si>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</si>
  <si>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</si>
  <si>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</si>
  <si>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</si>
  <si>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</si>
  <si>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</si>
  <si>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</si>
  <si>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</si>
  <si>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</si>
  <si>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</si>
  <si>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</si>
  <si>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</si>
  <si>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</si>
  <si>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</si>
  <si>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</si>
  <si>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</si>
  <si>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</si>
  <si>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</si>
  <si>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</si>
  <si>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</si>
  <si>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</si>
  <si>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</si>
  <si>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</si>
  <si>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</si>
  <si>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</si>
  <si>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</si>
  <si>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</si>
  <si>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</si>
  <si>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</si>
  <si>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</si>
  <si>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</si>
  <si>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</si>
  <si>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</si>
  <si>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</si>
  <si>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</si>
  <si>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</si>
  <si>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</si>
  <si>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</si>
  <si>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</si>
  <si>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</si>
  <si>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</si>
  <si>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</si>
  <si>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</si>
  <si>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</si>
  <si>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</si>
  <si>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</si>
  <si>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</si>
  <si>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</si>
  <si>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</si>
  <si>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</si>
  <si>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</si>
  <si>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</si>
  <si>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</si>
  <si>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</si>
  <si>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</si>
  <si>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</si>
  <si>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</si>
  <si>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</si>
  <si>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</si>
  <si>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</si>
  <si>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</si>
  <si>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</si>
  <si>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</si>
  <si>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</si>
  <si>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</si>
  <si>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</si>
  <si>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</si>
  <si>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</si>
  <si>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</si>
  <si>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</si>
  <si>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</si>
  <si>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</si>
  <si>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</si>
  <si>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</si>
  <si>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</si>
  <si>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</si>
  <si>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</si>
  <si>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</si>
  <si>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</si>
  <si>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</si>
  <si>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</si>
  <si>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</si>
  <si>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</si>
  <si>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</si>
  <si>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</si>
  <si>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</si>
  <si>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</si>
  <si>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</si>
  <si>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</si>
  <si>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</si>
  <si>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</si>
  <si>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</si>
  <si>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</si>
  <si>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</si>
  <si>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</si>
  <si>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</si>
  <si>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</si>
  <si>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</si>
  <si>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</si>
  <si>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</si>
  <si>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</si>
  <si>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</si>
  <si>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</si>
  <si>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</si>
  <si>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</si>
  <si>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</si>
  <si>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</si>
  <si>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</si>
  <si>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</si>
  <si>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</si>
  <si>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</si>
  <si>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</si>
  <si>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</si>
  <si>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</si>
  <si>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</si>
  <si>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</si>
  <si>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</si>
  <si>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</si>
  <si>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</si>
  <si>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</si>
  <si>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</si>
  <si>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</si>
  <si>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</si>
  <si>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</si>
  <si>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</si>
  <si>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</si>
  <si>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</si>
  <si>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</si>
  <si>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</si>
  <si>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</si>
  <si>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</si>
  <si>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</si>
  <si>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</si>
  <si>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</si>
  <si>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</si>
  <si>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</si>
  <si>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</si>
  <si>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</si>
  <si>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</si>
  <si>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</si>
  <si>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</si>
  <si>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</si>
  <si>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</si>
  <si>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</si>
  <si>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</si>
  <si>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</si>
  <si>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</si>
  <si>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</si>
  <si>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</si>
  <si>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</si>
  <si>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</si>
  <si>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</si>
  <si>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</si>
  <si>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</si>
  <si>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</si>
  <si>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</si>
  <si>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</si>
  <si>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</si>
  <si>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</si>
  <si>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</si>
  <si>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</si>
  <si>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</si>
  <si>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</si>
  <si>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</si>
  <si>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</si>
  <si>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</si>
  <si>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</si>
  <si>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</si>
  <si>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</si>
  <si>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</si>
  <si>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</si>
  <si>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</si>
  <si>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</si>
  <si>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</si>
  <si>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</si>
  <si>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</si>
  <si>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</si>
  <si>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</si>
  <si>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</si>
  <si>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</si>
  <si>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</si>
  <si>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</si>
  <si>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</si>
  <si>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</si>
  <si>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</si>
  <si>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</si>
  <si>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</si>
  <si>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</si>
  <si>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</si>
  <si>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</si>
  <si>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</si>
  <si>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</si>
  <si>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</si>
  <si>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</si>
  <si>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</si>
  <si>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</si>
  <si>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</si>
  <si>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</si>
  <si>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</si>
  <si>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</si>
  <si>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</si>
  <si>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</si>
  <si>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</si>
  <si>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</si>
  <si>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</si>
  <si>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</si>
  <si>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</si>
  <si>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</si>
  <si>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</si>
  <si>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</si>
  <si>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</si>
  <si>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</si>
  <si>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</si>
  <si>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</si>
  <si>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</si>
  <si>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</si>
  <si>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</si>
  <si>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</si>
  <si>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</si>
  <si>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</si>
  <si>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</si>
  <si>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</si>
  <si>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</si>
  <si>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</si>
  <si>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</si>
  <si>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</si>
  <si>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</si>
  <si>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</si>
  <si>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</si>
  <si>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</si>
  <si>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</si>
  <si>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</si>
  <si>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</si>
  <si>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</si>
  <si>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</si>
  <si>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</si>
  <si>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</si>
  <si>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</si>
  <si>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</si>
  <si>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</si>
  <si>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</si>
  <si>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</si>
  <si>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</si>
  <si>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</si>
  <si>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</si>
  <si>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</si>
  <si>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</si>
  <si>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</si>
  <si>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</si>
  <si>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</si>
  <si>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</si>
  <si>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</si>
  <si>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</si>
  <si>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</si>
  <si>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</si>
  <si>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</si>
  <si>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</si>
  <si>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</si>
  <si>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</si>
  <si>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</si>
  <si>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</si>
  <si>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</si>
  <si>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</si>
  <si>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</si>
  <si>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</si>
  <si>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</si>
  <si>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</si>
  <si>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</si>
  <si>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</si>
  <si>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</si>
  <si>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</si>
  <si>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</si>
  <si>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</si>
  <si>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</si>
  <si>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</si>
  <si>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</si>
  <si>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</si>
  <si>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</si>
  <si>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</si>
  <si>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</si>
  <si>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</si>
  <si>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</si>
  <si>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</si>
  <si>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</si>
  <si>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</si>
  <si>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</si>
  <si>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</si>
  <si>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</si>
  <si>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</si>
  <si>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</si>
  <si>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</si>
  <si>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</si>
  <si>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</si>
  <si>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</si>
  <si>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</si>
  <si>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</si>
  <si>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</si>
  <si>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</si>
  <si>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</si>
  <si>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</si>
  <si>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</si>
  <si>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</si>
  <si>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</si>
  <si>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</si>
  <si>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</si>
  <si>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</si>
  <si>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</si>
  <si>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</si>
  <si>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</si>
  <si>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</si>
  <si>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</si>
  <si>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</si>
  <si>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</si>
  <si>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</si>
  <si>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</si>
  <si>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</si>
  <si>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</si>
  <si>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</si>
  <si>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</si>
  <si>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</si>
  <si>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</si>
  <si>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</si>
  <si>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</si>
  <si>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</si>
  <si>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</si>
  <si>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</si>
  <si>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</si>
  <si>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</si>
  <si>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</si>
  <si>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</si>
  <si>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</si>
  <si>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</si>
  <si>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</si>
  <si>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</si>
  <si>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</si>
  <si>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</si>
  <si>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</si>
  <si>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</si>
  <si>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</si>
  <si>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</si>
  <si>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</si>
  <si>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</si>
  <si>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</si>
  <si>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</si>
  <si>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</si>
  <si>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</si>
  <si>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</si>
  <si>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</si>
  <si>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</si>
  <si>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</si>
  <si>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</si>
  <si>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</si>
  <si>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</si>
  <si>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</si>
  <si>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</si>
  <si>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</si>
  <si>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</si>
  <si>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</si>
  <si>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</si>
  <si>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</si>
  <si>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</si>
  <si>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</si>
  <si>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</si>
  <si>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</si>
  <si>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</si>
  <si>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</si>
  <si>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</si>
  <si>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</si>
  <si>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</si>
  <si>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</si>
  <si>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</si>
  <si>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</si>
  <si>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</si>
  <si>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</si>
  <si>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</si>
  <si>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</si>
  <si>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</si>
  <si>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</si>
  <si>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</si>
  <si>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</si>
  <si>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</si>
  <si>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</si>
  <si>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</si>
  <si>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</si>
  <si>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</si>
  <si>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</si>
  <si>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</si>
  <si>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</si>
  <si>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</si>
  <si>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</si>
  <si>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</si>
  <si>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</si>
  <si>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</si>
  <si>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</si>
  <si>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</si>
  <si>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</si>
  <si>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</si>
  <si>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</si>
  <si>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</si>
  <si>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</si>
  <si>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</si>
  <si>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</si>
  <si>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</si>
  <si>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</si>
  <si>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</si>
  <si>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</si>
  <si>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</si>
  <si>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</si>
  <si>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</si>
  <si>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</si>
  <si>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</si>
  <si>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</si>
  <si>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</si>
  <si>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</si>
  <si>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</si>
  <si>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</si>
  <si>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</si>
  <si>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</si>
  <si>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</si>
  <si>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</si>
  <si>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</si>
  <si>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</si>
  <si>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</si>
  <si>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</si>
  <si>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</si>
  <si>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</si>
  <si>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</si>
  <si>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</si>
  <si>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</si>
  <si>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</si>
  <si>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</si>
  <si>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</si>
  <si>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</si>
  <si>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</si>
  <si>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</si>
  <si>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</si>
  <si>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</si>
  <si>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</si>
  <si>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</si>
  <si>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</si>
  <si>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</si>
  <si>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</si>
  <si>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</si>
  <si>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</si>
  <si>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</si>
  <si>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</si>
  <si>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</si>
  <si>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</si>
  <si>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</si>
  <si>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</si>
  <si>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</si>
  <si>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</si>
  <si>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</si>
  <si>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</si>
  <si>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</si>
  <si>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</si>
  <si>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</si>
  <si>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</si>
  <si>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</si>
  <si>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</si>
  <si>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</si>
  <si>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</si>
  <si>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</si>
  <si>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</si>
  <si>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</si>
  <si>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</si>
  <si>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</si>
  <si>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</si>
  <si>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</si>
  <si>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</si>
  <si>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</si>
  <si>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</si>
  <si>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</si>
  <si>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</si>
  <si>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</si>
  <si>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</si>
  <si>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</si>
  <si>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</si>
  <si>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</si>
  <si>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</si>
  <si>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</si>
  <si>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</si>
  <si>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</si>
  <si>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</si>
  <si>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</si>
  <si>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</si>
  <si>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</si>
  <si>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</si>
  <si>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</si>
  <si>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</si>
  <si>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</si>
  <si>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</si>
  <si>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</si>
  <si>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</si>
  <si>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</si>
  <si>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</si>
  <si>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</si>
  <si>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</si>
  <si>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</si>
  <si>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</si>
  <si>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</si>
  <si>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</si>
  <si>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</si>
  <si>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</si>
  <si>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</si>
  <si>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</si>
  <si>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</si>
  <si>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</si>
  <si>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</si>
  <si>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</si>
  <si>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</si>
  <si>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</si>
  <si>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</si>
  <si>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</si>
  <si>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</si>
  <si>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</si>
  <si>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</si>
  <si>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</si>
  <si>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</si>
  <si>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</si>
  <si>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</si>
  <si>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</si>
  <si>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</si>
  <si>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</si>
  <si>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</si>
  <si>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</si>
  <si>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</si>
  <si>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</si>
  <si>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</si>
  <si>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</si>
  <si>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</si>
  <si>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</si>
  <si>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</si>
  <si>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</si>
  <si>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</si>
  <si>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</si>
  <si>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</si>
  <si>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</si>
  <si>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</si>
  <si>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</si>
  <si>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</si>
  <si>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</si>
  <si>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</si>
  <si>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</si>
  <si>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</si>
  <si>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</si>
  <si>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</si>
  <si>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</si>
  <si>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</si>
  <si>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</si>
  <si>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</si>
  <si>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</si>
  <si>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</si>
  <si>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</si>
  <si>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</si>
  <si>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</si>
  <si>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</si>
  <si>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</si>
  <si>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</si>
  <si>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</si>
  <si>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</si>
  <si>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</si>
  <si>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</si>
  <si>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</si>
  <si>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</si>
  <si>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</si>
  <si>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</si>
  <si>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</si>
  <si>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</si>
  <si>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</si>
  <si>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</si>
  <si>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</si>
  <si>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</si>
  <si>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</si>
  <si>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</si>
  <si>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</si>
  <si>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</si>
  <si>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</si>
  <si>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</si>
  <si>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</si>
  <si>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</si>
  <si>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</si>
  <si>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</si>
  <si>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</si>
  <si>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</si>
  <si>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</si>
  <si>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</si>
  <si>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</si>
  <si>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</si>
  <si>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</si>
  <si>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</si>
  <si>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</si>
  <si>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</si>
  <si>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</si>
  <si>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</si>
  <si>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</si>
  <si>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</si>
  <si>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</si>
  <si>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</si>
  <si>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</si>
  <si>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</si>
  <si>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</si>
  <si>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</si>
  <si>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</si>
  <si>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</si>
  <si>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</si>
  <si>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</si>
  <si>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</si>
  <si>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</si>
  <si>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</si>
  <si>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</si>
  <si>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</si>
  <si>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</si>
  <si>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</si>
  <si>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</si>
  <si>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</si>
  <si>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</si>
  <si>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</si>
  <si>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</si>
  <si>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</si>
  <si>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</si>
  <si>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</si>
  <si>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</si>
  <si>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</si>
  <si>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</si>
  <si>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</si>
  <si>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</si>
  <si>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</si>
  <si>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</si>
  <si>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</si>
  <si>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</si>
  <si>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</si>
  <si>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</si>
  <si>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</si>
  <si>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</si>
  <si>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</si>
  <si>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</si>
  <si>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</si>
  <si>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</si>
  <si>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</si>
  <si>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</si>
  <si>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</si>
  <si>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</si>
  <si>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</si>
  <si>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</si>
  <si>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</si>
  <si>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</si>
  <si>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</si>
  <si>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</si>
  <si>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</si>
  <si>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</si>
  <si>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</si>
  <si>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</si>
  <si>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</si>
  <si>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</si>
  <si>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</si>
  <si>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</si>
  <si>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</si>
  <si>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</si>
  <si>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</si>
  <si>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</si>
  <si>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</si>
  <si>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</si>
  <si>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</si>
  <si>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</si>
  <si>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</si>
  <si>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</si>
  <si>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</si>
  <si>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</si>
  <si>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</si>
  <si>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</si>
  <si>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</si>
  <si>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</si>
  <si>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</si>
  <si>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</si>
  <si>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</si>
  <si>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</si>
  <si>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</si>
  <si>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</si>
  <si>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</si>
  <si>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</si>
  <si>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</si>
  <si>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</si>
  <si>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</si>
  <si>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</si>
  <si>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</si>
  <si>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</si>
  <si>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</si>
  <si>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</si>
  <si>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</si>
  <si>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</si>
  <si>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</si>
  <si>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</si>
  <si>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</si>
  <si>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</si>
  <si>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</si>
  <si>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</si>
  <si>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</si>
  <si>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</si>
  <si>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</si>
  <si>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</si>
  <si>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</si>
  <si>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</si>
  <si>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</si>
  <si>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</si>
  <si>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</si>
  <si>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</si>
  <si>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</si>
  <si>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</si>
  <si>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</si>
  <si>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</si>
  <si>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</si>
  <si>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</si>
  <si>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</si>
  <si>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</si>
  <si>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</si>
  <si>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</si>
  <si>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</si>
  <si>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</si>
  <si>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</si>
  <si>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</si>
  <si>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</si>
  <si>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</si>
  <si>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</si>
  <si>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</si>
  <si>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</si>
  <si>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</si>
  <si>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</si>
  <si>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</si>
  <si>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</si>
  <si>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</si>
  <si>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</si>
  <si>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</si>
  <si>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</si>
  <si>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</si>
  <si>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</si>
  <si>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</si>
  <si>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</si>
  <si>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</si>
  <si>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</si>
  <si>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</si>
  <si>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</si>
  <si>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</si>
  <si>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</si>
  <si>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</si>
  <si>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</si>
  <si>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</si>
  <si>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</si>
  <si>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</si>
  <si>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</si>
  <si>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</si>
  <si>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</si>
  <si>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</si>
  <si>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</si>
  <si>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</si>
  <si>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</si>
  <si>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</si>
  <si>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</si>
  <si>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</si>
  <si>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</si>
  <si>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</si>
  <si>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</si>
  <si>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</si>
  <si>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</si>
  <si>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</si>
  <si>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</si>
  <si>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</si>
  <si>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</si>
  <si>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</si>
  <si>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</si>
  <si>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</si>
  <si>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</si>
  <si>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</si>
  <si>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</si>
  <si>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</si>
  <si>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</si>
  <si>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</si>
  <si>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</si>
  <si>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</si>
  <si>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</si>
  <si>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</si>
  <si>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</si>
  <si>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</si>
  <si>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</si>
  <si>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</si>
  <si>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</si>
  <si>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</si>
  <si>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</si>
  <si>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</si>
  <si>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</si>
  <si>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</si>
  <si>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</si>
  <si>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</si>
  <si>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</si>
  <si>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</si>
  <si>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</si>
  <si>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</si>
  <si>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</si>
  <si>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</si>
  <si>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</si>
  <si>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</si>
  <si>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</si>
  <si>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</si>
  <si>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</si>
  <si>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</si>
  <si>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</si>
  <si>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</si>
  <si>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</si>
  <si>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</si>
  <si>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</si>
  <si>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</si>
  <si>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</si>
  <si>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</si>
  <si>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</si>
  <si>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</si>
  <si>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</si>
  <si>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</si>
  <si>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</si>
  <si>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</si>
  <si>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</si>
  <si>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</si>
  <si>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</si>
  <si>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</si>
  <si>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</si>
  <si>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</si>
  <si>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</si>
  <si>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</si>
  <si>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</si>
  <si>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</si>
  <si>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</si>
  <si>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</si>
  <si>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</si>
  <si>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</si>
  <si>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</si>
  <si>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</si>
  <si>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</si>
  <si>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</si>
  <si>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</si>
  <si>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</si>
  <si>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</si>
  <si>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</si>
  <si>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</si>
  <si>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</si>
  <si>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</si>
  <si>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</si>
  <si>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</si>
  <si>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</si>
  <si>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</si>
  <si>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</si>
  <si>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</si>
  <si>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</si>
  <si>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</si>
  <si>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</si>
  <si>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</si>
  <si>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</si>
  <si>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</si>
  <si>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</si>
  <si>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</si>
  <si>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</si>
  <si>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</si>
  <si>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</si>
  <si>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</si>
  <si>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</si>
  <si>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</si>
  <si>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</si>
  <si>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</si>
  <si>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</si>
  <si>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</si>
  <si>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</si>
  <si>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</si>
  <si>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</si>
  <si>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</si>
  <si>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</si>
  <si>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</si>
  <si>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</si>
  <si>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</si>
  <si>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</si>
  <si>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</si>
  <si>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</si>
  <si>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</si>
  <si>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</si>
  <si>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</si>
  <si>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</si>
  <si>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</si>
  <si>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</si>
  <si>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</si>
  <si>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</si>
  <si>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</si>
  <si>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</si>
  <si>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</si>
  <si>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</si>
  <si>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</si>
  <si>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</si>
  <si>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</si>
  <si>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</si>
  <si>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</si>
  <si>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</si>
  <si>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</si>
  <si>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</si>
  <si>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</si>
  <si>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</si>
  <si>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</si>
  <si>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</si>
  <si>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</si>
  <si>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</si>
  <si>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</si>
  <si>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</si>
  <si>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</si>
  <si>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</si>
  <si>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</si>
  <si>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</si>
  <si>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</si>
  <si>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</si>
  <si>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</si>
  <si>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</si>
  <si>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</si>
  <si>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</si>
  <si>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</si>
  <si>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</si>
  <si>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</si>
  <si>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</si>
  <si>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</si>
  <si>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</si>
  <si>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</si>
  <si>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</si>
  <si>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</si>
  <si>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</si>
  <si>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</si>
  <si>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</si>
  <si>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</si>
  <si>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</si>
  <si>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</si>
  <si>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</si>
  <si>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</si>
  <si>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</si>
  <si>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</si>
  <si>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</si>
  <si>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</si>
  <si>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</si>
  <si>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</si>
  <si>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</si>
  <si>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</si>
  <si>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</si>
  <si>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</si>
  <si>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</si>
  <si>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</si>
  <si>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</si>
  <si>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</si>
  <si>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</si>
  <si>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</si>
  <si>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</si>
  <si>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</si>
  <si>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</si>
  <si>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</si>
  <si>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</si>
  <si>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</si>
  <si>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</si>
  <si>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</si>
  <si>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</si>
  <si>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</si>
  <si>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</si>
  <si>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</si>
  <si>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</si>
  <si>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</si>
  <si>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</si>
  <si>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</si>
  <si>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</si>
  <si>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</si>
  <si>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</si>
  <si>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</si>
  <si>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</si>
  <si>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</si>
  <si>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</si>
  <si>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</si>
  <si>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</si>
  <si>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</si>
  <si>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</si>
  <si>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</si>
  <si>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</si>
  <si>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</si>
  <si>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</si>
  <si>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</si>
  <si>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</si>
  <si>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</si>
  <si>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</si>
  <si>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</si>
  <si>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</si>
  <si>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</si>
  <si>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</si>
  <si>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</si>
  <si>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</si>
  <si>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</si>
  <si>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</si>
  <si>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</si>
  <si>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</si>
  <si>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</si>
  <si>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</si>
  <si>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</si>
  <si>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</si>
  <si>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</si>
  <si>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</si>
  <si>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</si>
  <si>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</si>
  <si>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</si>
  <si>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</si>
  <si>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</si>
  <si>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</si>
  <si>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</si>
  <si>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</si>
  <si>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</si>
  <si>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</si>
  <si>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</si>
  <si>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</si>
  <si>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</si>
  <si>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</si>
  <si>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</si>
  <si>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</si>
  <si>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</si>
  <si>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</si>
  <si>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</si>
  <si>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</si>
  <si>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</si>
  <si>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</si>
  <si>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</si>
  <si>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</si>
  <si>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</si>
  <si>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</si>
  <si>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</si>
  <si>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</si>
  <si>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</si>
  <si>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</si>
  <si>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</si>
  <si>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</si>
  <si>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</si>
  <si>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</si>
  <si>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</si>
  <si>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</si>
  <si>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</si>
  <si>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</si>
  <si>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</si>
  <si>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</si>
  <si>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</si>
  <si>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</si>
  <si>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</si>
  <si>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</si>
  <si>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</si>
  <si>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</si>
  <si>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</si>
  <si>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</si>
  <si>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</si>
  <si>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</si>
  <si>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</si>
  <si>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</si>
  <si>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</si>
  <si>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</si>
  <si>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</si>
  <si>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</si>
  <si>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</si>
  <si>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</si>
  <si>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</si>
  <si>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</si>
  <si>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</si>
  <si>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</si>
  <si>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</si>
  <si>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</si>
  <si>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</si>
  <si>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</si>
  <si>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</si>
  <si>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</si>
  <si>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</si>
  <si>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</si>
  <si>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</si>
  <si>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</si>
  <si>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</si>
  <si>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</si>
  <si>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</si>
  <si>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</si>
  <si>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</si>
  <si>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</si>
  <si>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</si>
  <si>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</si>
  <si>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</si>
  <si>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</si>
  <si>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</si>
  <si>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</si>
  <si>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</si>
  <si>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</si>
  <si>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</si>
  <si>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</si>
  <si>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</si>
  <si>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</si>
  <si>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</si>
  <si>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</si>
  <si>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</si>
  <si>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</si>
  <si>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</si>
  <si>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</si>
  <si>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</si>
  <si>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</si>
  <si>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</si>
  <si>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</si>
  <si>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</si>
  <si>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</si>
  <si>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</si>
  <si>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</si>
  <si>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</si>
  <si>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</si>
  <si>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</si>
  <si>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</si>
  <si>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</si>
  <si>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</si>
  <si>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</si>
  <si>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</si>
  <si>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</si>
  <si>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</si>
  <si>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</si>
  <si>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</si>
  <si>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</si>
  <si>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</si>
  <si>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</si>
  <si>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</si>
  <si>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</si>
  <si>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</si>
  <si>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</si>
  <si>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</si>
  <si>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</si>
  <si>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</si>
  <si>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</si>
  <si>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</si>
  <si>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</si>
  <si>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</si>
  <si>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</si>
  <si>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</si>
  <si>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</si>
  <si>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</si>
  <si>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</si>
  <si>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</si>
  <si>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</si>
  <si>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</si>
  <si>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</si>
  <si>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</si>
  <si>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</si>
  <si>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</si>
  <si>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</si>
  <si>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</si>
  <si>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</si>
  <si>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</si>
  <si>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</si>
  <si>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</si>
  <si>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</si>
  <si>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</si>
  <si>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</si>
  <si>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</si>
  <si>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</si>
  <si>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</si>
  <si>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</si>
  <si>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</si>
  <si>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</si>
  <si>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</si>
  <si>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</si>
  <si>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</si>
  <si>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</si>
  <si>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</si>
  <si>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</si>
  <si>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</si>
  <si>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</si>
  <si>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</si>
  <si>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</si>
  <si>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</si>
  <si>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</si>
  <si>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</si>
  <si>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</si>
  <si>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</si>
  <si>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</si>
  <si>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</si>
  <si>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</si>
  <si>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</si>
  <si>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</si>
  <si>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</si>
  <si>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</si>
  <si>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</si>
  <si>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</si>
  <si>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</si>
  <si>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</si>
  <si>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</si>
  <si>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</si>
  <si>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</si>
  <si>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</si>
  <si>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</si>
  <si>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</si>
  <si>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</si>
  <si>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</si>
  <si>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</si>
  <si>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</si>
  <si>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</si>
  <si>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</si>
  <si>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</si>
  <si>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</si>
  <si>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</si>
  <si>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</si>
  <si>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</si>
  <si>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</si>
  <si>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</si>
  <si>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</si>
  <si>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</si>
  <si>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</si>
  <si>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</si>
  <si>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</si>
  <si>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</si>
  <si>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</si>
  <si>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</si>
  <si>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</si>
  <si>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</si>
  <si>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</si>
  <si>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</si>
  <si>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</si>
  <si>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</si>
  <si>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</si>
  <si>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</si>
  <si>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</si>
  <si>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</si>
  <si>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</si>
  <si>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</si>
  <si>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</si>
  <si>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</si>
  <si>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</si>
  <si>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</si>
  <si>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</si>
  <si>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</si>
  <si>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</si>
  <si>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</si>
  <si>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</si>
  <si>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</si>
  <si>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</si>
  <si>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</si>
  <si>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</si>
  <si>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</si>
  <si>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</si>
  <si>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</si>
  <si>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</si>
  <si>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</si>
  <si>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</si>
  <si>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</si>
  <si>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</si>
  <si>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</si>
  <si>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</si>
  <si>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</si>
  <si>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</si>
  <si>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</si>
  <si>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</si>
  <si>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</si>
  <si>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</si>
  <si>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</si>
  <si>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</si>
  <si>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</si>
  <si>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</si>
  <si>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</si>
  <si>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</si>
  <si>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</si>
  <si>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</si>
  <si>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</si>
  <si>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</si>
  <si>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</si>
  <si>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</si>
  <si>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</si>
  <si>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</si>
  <si>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</si>
  <si>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</si>
  <si>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</si>
  <si>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</si>
  <si>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</si>
  <si>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</si>
  <si>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</si>
  <si>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</si>
  <si>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</si>
  <si>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</si>
  <si>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</si>
  <si>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</si>
  <si>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</si>
  <si>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</si>
  <si>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</si>
  <si>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</si>
  <si>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</si>
  <si>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</si>
  <si>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</si>
  <si>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</si>
  <si>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</si>
  <si>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</si>
  <si>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</si>
  <si>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</si>
  <si>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</si>
  <si>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</si>
  <si>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</si>
  <si>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</si>
  <si>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</si>
  <si>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</si>
  <si>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</si>
  <si>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</si>
  <si>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</si>
  <si>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</si>
  <si>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</si>
  <si>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</si>
  <si>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</si>
  <si>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</si>
  <si>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</si>
  <si>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</si>
  <si>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</si>
  <si>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</si>
  <si>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</si>
  <si>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</si>
  <si>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</si>
  <si>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</si>
  <si>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</si>
  <si>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</si>
  <si>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</si>
  <si>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</si>
  <si>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</si>
  <si>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</si>
  <si>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</si>
  <si>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</si>
  <si>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</si>
  <si>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</si>
  <si>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</si>
  <si>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</si>
  <si>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</si>
  <si>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</si>
  <si>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</si>
  <si>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</si>
  <si>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</si>
  <si>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</si>
  <si>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</si>
  <si>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</si>
  <si>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</si>
  <si>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</si>
  <si>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</si>
  <si>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</si>
  <si>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</si>
  <si>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</si>
  <si>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</si>
  <si>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</si>
  <si>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</si>
  <si>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</si>
  <si>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</si>
  <si>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</si>
  <si>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</si>
  <si>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</si>
  <si>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</si>
  <si>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</si>
  <si>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</si>
  <si>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</si>
  <si>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</si>
  <si>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</si>
  <si>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</si>
  <si>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</si>
  <si>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</si>
  <si>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</si>
  <si>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</si>
  <si>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</si>
  <si>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</si>
  <si>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</si>
  <si>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</si>
  <si>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</si>
  <si>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</si>
  <si>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</si>
  <si>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</si>
  <si>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</si>
  <si>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</si>
  <si>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</si>
  <si>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</si>
  <si>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</si>
  <si>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</si>
  <si>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</si>
  <si>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</si>
  <si>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</si>
  <si>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</si>
  <si>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</si>
  <si>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</si>
  <si>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</si>
  <si>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</si>
  <si>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</si>
  <si>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</si>
  <si>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</si>
  <si>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</si>
  <si>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</si>
  <si>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</si>
  <si>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</si>
  <si>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</si>
  <si>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</si>
  <si>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</si>
  <si>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</si>
  <si>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</si>
  <si>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</si>
  <si>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</si>
  <si>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</si>
  <si>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</si>
  <si>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</si>
  <si>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</si>
  <si>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</si>
  <si>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</si>
  <si>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</si>
  <si>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</si>
  <si>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</si>
  <si>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</si>
  <si>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</si>
  <si>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</si>
  <si>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</si>
  <si>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</si>
  <si>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</si>
  <si>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</si>
  <si>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</si>
  <si>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</si>
  <si>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</si>
  <si>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</si>
  <si>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</si>
  <si>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</si>
  <si>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</si>
  <si>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</si>
  <si>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</si>
  <si>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</si>
  <si>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</si>
  <si>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</si>
  <si>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</si>
  <si>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</si>
  <si>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</si>
  <si>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</si>
  <si>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</si>
  <si>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</si>
  <si>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</si>
  <si>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</si>
  <si>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</si>
  <si>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</si>
  <si>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</si>
  <si>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</si>
  <si>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</si>
  <si>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</si>
  <si>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</si>
  <si>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</si>
  <si>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</si>
  <si>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</si>
  <si>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</si>
  <si>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</si>
  <si>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</si>
  <si>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</si>
  <si>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</si>
  <si>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</si>
  <si>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</si>
  <si>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</si>
  <si>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</si>
  <si>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</si>
  <si>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</si>
  <si>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</si>
  <si>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</si>
  <si>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</si>
  <si>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</si>
  <si>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</si>
  <si>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</si>
  <si>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</si>
  <si>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</si>
  <si>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</si>
  <si>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</si>
  <si>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</si>
  <si>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</si>
  <si>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</si>
  <si>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</si>
  <si>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</si>
  <si>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</si>
  <si>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</si>
  <si>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</si>
  <si>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</si>
  <si>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</si>
  <si>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</si>
  <si>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</si>
  <si>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</si>
  <si>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</si>
  <si>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</si>
  <si>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</si>
  <si>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</si>
  <si>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</si>
  <si>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</si>
  <si>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</si>
  <si>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</si>
  <si>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</si>
  <si>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</si>
  <si>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</si>
  <si>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</si>
  <si>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</si>
  <si>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</si>
  <si>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</si>
  <si>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</si>
  <si>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</si>
  <si>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</si>
  <si>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</si>
  <si>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</si>
  <si>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</si>
  <si>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</si>
  <si>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</si>
  <si>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</si>
  <si>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</si>
  <si>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</si>
  <si>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</si>
  <si>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</si>
  <si>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</si>
  <si>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</si>
  <si>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</si>
  <si>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</si>
  <si>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</si>
  <si>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</si>
  <si>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</si>
  <si>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</si>
  <si>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</si>
  <si>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</si>
  <si>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</si>
  <si>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</si>
  <si>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</si>
  <si>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</si>
  <si>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</si>
  <si>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</si>
  <si>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</si>
  <si>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</si>
  <si>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</si>
  <si>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</si>
  <si>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</si>
  <si>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</si>
  <si>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</si>
  <si>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</si>
  <si>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</si>
  <si>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</si>
  <si>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</si>
  <si>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</si>
  <si>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</si>
  <si>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</si>
  <si>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</si>
  <si>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</si>
  <si>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</si>
  <si>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</si>
  <si>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</si>
  <si>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</si>
  <si>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</si>
  <si>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</si>
  <si>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</si>
  <si>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</si>
  <si>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</si>
  <si>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</si>
  <si>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</si>
  <si>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</si>
  <si>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</si>
  <si>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</si>
  <si>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</si>
  <si>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</si>
  <si>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</si>
  <si>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</si>
  <si>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</si>
  <si>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</si>
  <si>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</si>
  <si>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</si>
  <si>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</si>
  <si>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</si>
  <si>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</si>
  <si>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</si>
  <si>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</si>
  <si>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</si>
  <si>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</si>
  <si>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</si>
  <si>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</si>
  <si>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</si>
  <si>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</si>
  <si>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</si>
  <si>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</si>
  <si>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</si>
  <si>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</si>
  <si>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</si>
  <si>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</si>
  <si>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</si>
  <si>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</si>
  <si>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</si>
  <si>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</si>
  <si>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</si>
  <si>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</si>
  <si>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</si>
  <si>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</si>
  <si>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</si>
  <si>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</si>
  <si>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</si>
  <si>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</si>
  <si>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</si>
  <si>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</si>
  <si>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</si>
  <si>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</si>
  <si>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</si>
  <si>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</si>
  <si>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</si>
  <si>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</si>
  <si>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</si>
  <si>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</si>
  <si>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</si>
  <si>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</si>
  <si>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</si>
  <si>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</si>
  <si>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</si>
  <si>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</si>
  <si>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</si>
  <si>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</si>
  <si>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</si>
  <si>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</si>
  <si>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</si>
  <si>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</si>
  <si>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</si>
  <si>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</si>
  <si>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</si>
  <si>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</si>
  <si>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</si>
  <si>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</si>
  <si>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</si>
  <si>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</si>
  <si>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</si>
  <si>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</si>
  <si>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</si>
  <si>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</si>
  <si>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</si>
  <si>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</si>
  <si>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</si>
  <si>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</si>
  <si>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</si>
  <si>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</si>
  <si>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</si>
  <si>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</si>
  <si>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</si>
  <si>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</si>
  <si>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</si>
  <si>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</si>
  <si>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</si>
  <si>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</si>
  <si>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</si>
  <si>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</si>
  <si>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</si>
  <si>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</si>
  <si>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</si>
  <si>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</si>
  <si>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</si>
  <si>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</si>
  <si>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</si>
  <si>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</si>
  <si>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</si>
  <si>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</si>
  <si>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</si>
  <si>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</si>
  <si>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</si>
  <si>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</si>
  <si>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</si>
  <si>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</si>
  <si>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</si>
  <si>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</si>
  <si>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</si>
  <si>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</si>
  <si>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</si>
  <si>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</si>
  <si>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</si>
  <si>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</si>
  <si>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</si>
  <si>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</si>
  <si>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</si>
  <si>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</si>
  <si>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</si>
  <si>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</si>
  <si>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</si>
  <si>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</si>
  <si>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</si>
  <si>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</si>
  <si>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</si>
  <si>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</si>
  <si>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</si>
  <si>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</si>
  <si>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</si>
  <si>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</si>
  <si>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</si>
  <si>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</si>
  <si>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</si>
  <si>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</si>
  <si>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</si>
  <si>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</si>
  <si>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</si>
  <si>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</si>
  <si>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</si>
  <si>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</si>
  <si>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</si>
  <si>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</si>
  <si>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</si>
  <si>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</si>
  <si>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</si>
  <si>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</si>
  <si>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</si>
  <si>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</si>
  <si>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</si>
  <si>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</si>
  <si>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</si>
  <si>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</si>
  <si>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</si>
  <si>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</si>
  <si>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</si>
  <si>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</si>
  <si>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</si>
  <si>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</si>
  <si>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</si>
  <si>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</si>
  <si>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</si>
  <si>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</si>
  <si>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</si>
  <si>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</si>
  <si>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</si>
  <si>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</si>
  <si>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</si>
  <si>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</si>
  <si>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</si>
  <si>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</si>
  <si>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</si>
  <si>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</si>
  <si>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</si>
  <si>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</si>
  <si>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</si>
  <si>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</si>
  <si>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</si>
  <si>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</si>
  <si>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</si>
  <si>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</si>
  <si>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</si>
  <si>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</si>
  <si>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</si>
  <si>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</si>
  <si>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</si>
  <si>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</si>
  <si>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</si>
  <si>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</si>
  <si>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</si>
  <si>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</si>
  <si>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</si>
  <si>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</si>
  <si>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</si>
  <si>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</si>
  <si>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</si>
  <si>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</si>
  <si>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</si>
  <si>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</si>
  <si>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</si>
  <si>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</si>
  <si>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</si>
  <si>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</si>
  <si>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</si>
  <si>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</si>
  <si>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</si>
  <si>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</si>
  <si>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</si>
  <si>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</si>
  <si>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</si>
  <si>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</si>
  <si>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</si>
  <si>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</si>
  <si>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</si>
  <si>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</si>
  <si>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</si>
  <si>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</si>
  <si>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</si>
  <si>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</si>
  <si>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</si>
  <si>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</si>
  <si>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</si>
  <si>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</si>
  <si>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</si>
  <si>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</si>
  <si>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</si>
  <si>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</si>
  <si>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</si>
  <si>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</si>
  <si>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</si>
  <si>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</si>
  <si>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</si>
  <si>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</si>
  <si>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</si>
  <si>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</si>
  <si>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</si>
  <si>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</si>
  <si>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</si>
  <si>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</si>
  <si>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</si>
  <si>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</si>
  <si>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</si>
  <si>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</si>
  <si>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</si>
  <si>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</si>
  <si>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</si>
  <si>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</si>
  <si>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</si>
  <si>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</si>
  <si>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</si>
  <si>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</si>
  <si>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</si>
  <si>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</si>
  <si>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</si>
  <si>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</si>
  <si>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</si>
  <si>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</si>
  <si>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</si>
  <si>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</si>
  <si>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</si>
  <si>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</si>
  <si>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</si>
  <si>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</si>
  <si>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</si>
  <si>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</si>
  <si>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</si>
  <si>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</si>
  <si>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</si>
  <si>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</si>
  <si>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</si>
  <si>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</si>
  <si>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</si>
  <si>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</si>
  <si>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</si>
  <si>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</si>
  <si>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</si>
  <si>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</si>
  <si>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</si>
  <si>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</si>
  <si>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</si>
  <si>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</si>
  <si>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</si>
  <si>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</si>
  <si>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</si>
  <si>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</si>
  <si>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</si>
  <si>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</si>
  <si>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</si>
  <si>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</si>
  <si>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</si>
  <si>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</si>
  <si>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</si>
  <si>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</si>
  <si>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</si>
  <si>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</si>
  <si>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</si>
  <si>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</si>
  <si>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</si>
  <si>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</si>
  <si>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</si>
  <si>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</si>
  <si>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</si>
  <si>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</si>
  <si>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</si>
  <si>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</si>
  <si>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</si>
  <si>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</si>
  <si>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</si>
  <si>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</si>
  <si>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</si>
  <si>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</si>
  <si>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</si>
  <si>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</si>
  <si>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</si>
  <si>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</si>
  <si>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</si>
  <si>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</si>
  <si>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</si>
  <si>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</si>
  <si>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</si>
  <si>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</si>
  <si>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</si>
  <si>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</si>
  <si>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</si>
  <si>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</si>
  <si>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</si>
  <si>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</si>
  <si>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</si>
  <si>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</si>
  <si>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</si>
  <si>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</si>
  <si>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</si>
  <si>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</si>
  <si>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</si>
  <si>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</si>
  <si>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</si>
  <si>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</si>
  <si>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</si>
  <si>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</si>
  <si>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</si>
  <si>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</si>
  <si>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</si>
  <si>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</si>
  <si>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</si>
  <si>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</si>
  <si>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</si>
  <si>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</si>
  <si>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</si>
  <si>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</si>
  <si>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</si>
  <si>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</si>
  <si>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</si>
  <si>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</si>
  <si>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</si>
  <si>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</si>
  <si>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</si>
  <si>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</si>
  <si>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</si>
  <si>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</si>
  <si>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</si>
  <si>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</si>
  <si>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</si>
  <si>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</si>
  <si>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</si>
  <si>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</si>
  <si>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</si>
  <si>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</si>
  <si>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</si>
  <si>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</si>
  <si>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</si>
  <si>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</si>
  <si>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</si>
  <si>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</si>
  <si>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</si>
  <si>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</si>
  <si>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</si>
  <si>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</si>
  <si>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</si>
  <si>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</si>
  <si>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</si>
  <si>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</si>
  <si>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</si>
  <si>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</si>
  <si>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</si>
  <si>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</si>
  <si>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</si>
  <si>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</si>
  <si>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</si>
  <si>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</si>
  <si>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</si>
  <si>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</si>
  <si>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</si>
  <si>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</si>
  <si>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</si>
  <si>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</si>
  <si>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</si>
  <si>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</si>
  <si>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</si>
  <si>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</si>
  <si>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</si>
  <si>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</si>
  <si>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</si>
  <si>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</si>
  <si>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</si>
  <si>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</si>
  <si>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</si>
  <si>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</si>
  <si>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</si>
  <si>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</si>
  <si>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</si>
  <si>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</si>
  <si>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</si>
  <si>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</si>
  <si>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</si>
  <si>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</si>
  <si>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</si>
  <si>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</si>
  <si>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</si>
  <si>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</si>
  <si>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</si>
  <si>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</si>
  <si>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</si>
  <si>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</si>
  <si>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</si>
  <si>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</si>
  <si>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</si>
  <si>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</si>
  <si>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</si>
  <si>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</si>
  <si>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</si>
  <si>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</si>
  <si>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</si>
  <si>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</si>
  <si>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</si>
  <si>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</si>
  <si>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</si>
  <si>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</si>
  <si>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</si>
  <si>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</si>
  <si>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</si>
  <si>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</si>
  <si>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</si>
  <si>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</si>
  <si>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</si>
  <si>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</si>
  <si>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</si>
  <si>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</si>
  <si>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</si>
  <si>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</si>
  <si>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</si>
  <si>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</si>
  <si>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</si>
  <si>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</si>
  <si>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</si>
  <si>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</si>
  <si>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</si>
  <si>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</si>
  <si>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</si>
  <si>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</si>
  <si>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</si>
  <si>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</si>
  <si>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</si>
  <si>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</si>
  <si>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</si>
  <si>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</si>
  <si>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</si>
  <si>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</si>
  <si>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</si>
  <si>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</si>
  <si>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</si>
  <si>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</si>
  <si>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</si>
  <si>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</si>
  <si>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</si>
  <si>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</si>
  <si>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</si>
  <si>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</si>
  <si>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</si>
  <si>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</si>
  <si>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</si>
  <si>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</si>
  <si>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</si>
  <si>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</si>
  <si>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</si>
  <si>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</si>
  <si>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</si>
  <si>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</si>
  <si>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</si>
  <si>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</si>
  <si>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</si>
  <si>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</si>
  <si>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</si>
  <si>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</si>
  <si>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</si>
  <si>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</si>
  <si>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</si>
  <si>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</si>
  <si>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</si>
  <si>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</si>
  <si>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</si>
  <si>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</si>
  <si>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</si>
  <si>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</si>
  <si>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</si>
  <si>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</si>
  <si>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</si>
  <si>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</si>
  <si>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</si>
  <si>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</si>
  <si>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</si>
  <si>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</si>
  <si>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</si>
  <si>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</si>
  <si>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</si>
  <si>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</si>
  <si>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</si>
  <si>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</si>
  <si>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</si>
  <si>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</si>
  <si>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</si>
  <si>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</si>
  <si>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</si>
  <si>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</si>
  <si>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</si>
  <si>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</si>
  <si>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</si>
  <si>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</si>
  <si>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</si>
  <si>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</si>
  <si>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</si>
  <si>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</si>
  <si>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</si>
  <si>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</si>
  <si>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</si>
  <si>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</si>
  <si>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</si>
  <si>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</si>
  <si>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</si>
  <si>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</si>
  <si>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</si>
  <si>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</si>
  <si>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</si>
  <si>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</si>
  <si>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</si>
  <si>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</si>
  <si>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</si>
  <si>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</si>
  <si>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</si>
  <si>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</si>
  <si>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</si>
  <si>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</si>
  <si>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</si>
  <si>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</si>
  <si>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</si>
  <si>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</si>
  <si>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</si>
  <si>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</si>
  <si>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</si>
  <si>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</si>
  <si>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</si>
  <si>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</si>
  <si>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</si>
  <si>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</si>
  <si>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</si>
  <si>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</si>
  <si>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</si>
  <si>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</si>
  <si>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</si>
  <si>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</si>
  <si>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</si>
  <si>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</si>
  <si>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</si>
  <si>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</si>
  <si>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</si>
  <si>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</si>
  <si>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</si>
  <si>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</si>
  <si>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</si>
  <si>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</si>
  <si>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</si>
  <si>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</si>
  <si>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</si>
  <si>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</si>
  <si>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</si>
  <si>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</si>
  <si>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</si>
  <si>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</si>
  <si>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</si>
  <si>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</si>
  <si>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</si>
  <si>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</si>
  <si>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</si>
  <si>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</si>
  <si>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</si>
  <si>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</si>
  <si>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</si>
  <si>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</si>
  <si>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</si>
  <si>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</si>
  <si>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</si>
  <si>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</si>
  <si>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</si>
  <si>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</si>
  <si>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</si>
  <si>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</si>
  <si>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</si>
  <si>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</si>
  <si>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</si>
  <si>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</si>
  <si>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</si>
  <si>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</si>
  <si>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</si>
  <si>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</si>
  <si>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</si>
  <si>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</si>
  <si>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</si>
  <si>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</si>
  <si>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</si>
  <si>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</si>
  <si>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</si>
  <si>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</si>
  <si>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</si>
  <si>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</si>
  <si>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</si>
  <si>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</si>
  <si>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</si>
  <si>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</si>
  <si>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</si>
  <si>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</si>
  <si>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</si>
  <si>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</si>
  <si>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</si>
  <si>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</si>
  <si>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</si>
  <si>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</si>
  <si>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</si>
  <si>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</si>
  <si>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</si>
  <si>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</si>
  <si>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</si>
  <si>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</si>
  <si>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</si>
  <si>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</si>
  <si>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</si>
  <si>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</si>
  <si>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</si>
  <si>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</si>
  <si>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</si>
  <si>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</si>
  <si>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</si>
  <si>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</si>
  <si>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</si>
  <si>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</si>
  <si>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</si>
  <si>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</si>
  <si>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</si>
  <si>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</si>
  <si>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</si>
  <si>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</si>
  <si>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</si>
  <si>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</si>
  <si>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</si>
  <si>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</si>
  <si>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</si>
  <si>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</si>
  <si>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</si>
  <si>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</si>
  <si>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</si>
  <si>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</si>
  <si>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</si>
  <si>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</si>
  <si>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</si>
  <si>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</si>
  <si>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</si>
  <si>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</si>
  <si>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</si>
  <si>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</si>
  <si>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</si>
  <si>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</si>
  <si>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</si>
  <si>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</si>
  <si>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</si>
  <si>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</si>
  <si>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</si>
  <si>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</si>
  <si>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</si>
  <si>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</si>
  <si>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</si>
  <si>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</si>
  <si>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</si>
  <si>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</si>
  <si>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</si>
  <si>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</si>
  <si>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</si>
  <si>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</si>
  <si>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</si>
  <si>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</si>
  <si>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</si>
  <si>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</si>
  <si>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</si>
  <si>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</si>
  <si>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</si>
  <si>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</si>
  <si>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</si>
  <si>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</si>
  <si>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</si>
  <si>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</si>
  <si>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</si>
  <si>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</si>
  <si>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</si>
  <si>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</si>
  <si>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</si>
  <si>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</si>
  <si>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</si>
  <si>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</si>
  <si>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</si>
  <si>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</si>
  <si>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</si>
  <si>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</si>
  <si>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</si>
  <si>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</si>
  <si>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</si>
  <si>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</si>
  <si>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</si>
  <si>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</si>
  <si>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</si>
  <si>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</si>
  <si>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</si>
  <si>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</si>
  <si>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</si>
  <si>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</si>
  <si>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</si>
  <si>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</si>
  <si>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</si>
  <si>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</si>
  <si>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</si>
  <si>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</si>
  <si>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</si>
  <si>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</si>
  <si>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</si>
  <si>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</si>
  <si>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</si>
  <si>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</si>
  <si>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</si>
  <si>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</si>
  <si>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</si>
  <si>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</si>
  <si>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</si>
  <si>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</si>
  <si>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</si>
  <si>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</si>
  <si>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</si>
  <si>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</si>
  <si>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</si>
  <si>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</si>
  <si>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</si>
  <si>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</si>
  <si>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</si>
  <si>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</si>
  <si>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</si>
  <si>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</si>
  <si>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</si>
  <si>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</si>
  <si>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</si>
  <si>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</si>
  <si>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</si>
  <si>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</si>
  <si>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</si>
  <si>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</si>
  <si>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</si>
  <si>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</si>
  <si>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</si>
  <si>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</si>
  <si>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</si>
  <si>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</si>
  <si>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</si>
  <si>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</si>
  <si>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</si>
  <si>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</si>
  <si>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</si>
  <si>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</si>
  <si>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</si>
  <si>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</si>
  <si>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</si>
  <si>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</si>
  <si>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</si>
  <si>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</si>
  <si>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</si>
  <si>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</si>
  <si>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</si>
  <si>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</si>
  <si>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</si>
  <si>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</si>
  <si>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</si>
  <si>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</si>
  <si>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</si>
  <si>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</si>
  <si>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</si>
  <si>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</si>
  <si>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</si>
  <si>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</si>
  <si>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</si>
  <si>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</si>
  <si>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</si>
  <si>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</si>
  <si>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</si>
  <si>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</si>
  <si>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</si>
  <si>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</si>
  <si>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</si>
  <si>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</si>
  <si>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</si>
  <si>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</si>
  <si>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</si>
  <si>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</si>
  <si>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</si>
  <si>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</si>
  <si>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</si>
  <si>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</si>
  <si>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</si>
  <si>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</si>
  <si>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</si>
  <si>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</si>
  <si>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</si>
  <si>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</si>
  <si>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</si>
  <si>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</si>
  <si>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</si>
  <si>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</si>
  <si>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</si>
  <si>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</si>
  <si>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</si>
  <si>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</si>
  <si>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</si>
  <si>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</si>
  <si>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</si>
  <si>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</si>
  <si>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</si>
  <si>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</si>
  <si>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</si>
  <si>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</si>
  <si>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</si>
  <si>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</si>
  <si>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</si>
  <si>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</si>
  <si>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</si>
  <si>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</si>
  <si>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</si>
  <si>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</si>
  <si>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</si>
  <si>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</si>
  <si>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</si>
  <si>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</si>
  <si>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</si>
  <si>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</si>
  <si>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</si>
  <si>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</si>
  <si>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</si>
  <si>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</si>
  <si>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</si>
  <si>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</si>
  <si>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</si>
  <si>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</si>
  <si>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</si>
  <si>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</si>
  <si>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</si>
  <si>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</si>
  <si>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</si>
  <si>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</si>
  <si>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</si>
  <si>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</si>
  <si>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</si>
  <si>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</si>
  <si>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</si>
  <si>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</si>
  <si>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</si>
  <si>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</si>
  <si>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</si>
  <si>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</si>
  <si>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</si>
  <si>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</si>
  <si>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</si>
  <si>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</si>
  <si>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</si>
  <si>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</si>
  <si>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</si>
  <si>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</si>
  <si>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</si>
  <si>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</si>
  <si>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</si>
  <si>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</si>
  <si>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</si>
  <si>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</si>
  <si>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</si>
  <si>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</si>
  <si>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</si>
  <si>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</si>
  <si>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</si>
  <si>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</si>
  <si>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</si>
  <si>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</si>
  <si>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</si>
  <si>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</si>
  <si>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</si>
  <si>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</si>
  <si>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</si>
  <si>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</si>
  <si>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</si>
  <si>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</si>
  <si>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</si>
  <si>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</si>
  <si>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</si>
  <si>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</si>
  <si>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</si>
  <si>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</si>
  <si>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</si>
  <si>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</si>
  <si>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</si>
  <si>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</si>
  <si>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</si>
  <si>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</si>
  <si>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</si>
  <si>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</si>
  <si>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</si>
  <si>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</si>
  <si>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</si>
  <si>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</si>
  <si>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</si>
  <si>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</si>
  <si>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</si>
  <si>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</si>
  <si>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</si>
  <si>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</si>
  <si>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</si>
  <si>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</si>
  <si>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</si>
  <si>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</si>
  <si>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</si>
  <si>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</si>
  <si>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</si>
  <si>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</si>
  <si>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</si>
  <si>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</si>
  <si>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</si>
  <si>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</si>
  <si>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</si>
  <si>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</si>
  <si>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</si>
  <si>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</si>
  <si>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</si>
  <si>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</si>
  <si>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</si>
  <si>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</si>
  <si>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</si>
  <si>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</si>
  <si>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</si>
  <si>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</si>
  <si>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</si>
  <si>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</si>
  <si>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</si>
  <si>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</si>
  <si>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</si>
  <si>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</si>
  <si>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</si>
  <si>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</si>
  <si>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</si>
  <si>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</si>
  <si>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</si>
  <si>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</si>
  <si>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</si>
  <si>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</si>
  <si>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</si>
  <si>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</si>
  <si>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</si>
  <si>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</si>
  <si>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</si>
  <si>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</si>
  <si>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</si>
  <si>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</si>
  <si>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</si>
  <si>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</si>
  <si>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</si>
  <si>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</si>
  <si>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</si>
  <si>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</si>
  <si>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</si>
  <si>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</si>
  <si>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</si>
  <si>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</si>
  <si>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</si>
  <si>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</si>
  <si>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</si>
  <si>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</si>
  <si>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</si>
  <si>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</si>
  <si>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</si>
  <si>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</si>
  <si>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</si>
  <si>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</si>
  <si>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</si>
  <si>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</si>
  <si>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</si>
  <si>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</si>
  <si>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</si>
  <si>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</si>
  <si>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</si>
  <si>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</si>
  <si>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</si>
  <si>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</si>
  <si>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</si>
  <si>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</si>
  <si>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</si>
  <si>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</si>
  <si>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</si>
  <si>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</si>
  <si>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</si>
  <si>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</si>
  <si>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</si>
  <si>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</si>
  <si>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</si>
  <si>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</si>
  <si>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</si>
  <si>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</si>
  <si>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</si>
  <si>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</si>
  <si>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</si>
  <si>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</si>
  <si>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</si>
  <si>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</si>
  <si>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</si>
  <si>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</si>
  <si>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</si>
  <si>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</si>
  <si>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</si>
  <si>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</si>
  <si>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</si>
  <si>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</si>
  <si>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</si>
  <si>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</si>
  <si>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</si>
  <si>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</si>
  <si>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</si>
  <si>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</si>
  <si>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</si>
  <si>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</si>
  <si>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</si>
  <si>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</si>
  <si>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</si>
  <si>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</si>
  <si>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</si>
  <si>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</si>
  <si>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</si>
  <si>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</si>
  <si>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</si>
  <si>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</si>
  <si>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</si>
  <si>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</si>
  <si>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</si>
  <si>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</si>
  <si>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</si>
  <si>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</si>
  <si>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</si>
  <si>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</si>
  <si>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</si>
  <si>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</si>
  <si>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</si>
  <si>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</si>
  <si>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</si>
  <si>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</si>
  <si>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</si>
  <si>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</si>
  <si>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</si>
  <si>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</si>
  <si>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</si>
  <si>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</si>
  <si>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</si>
  <si>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</si>
  <si>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</si>
  <si>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</si>
  <si>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</si>
  <si>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</si>
  <si>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</si>
  <si>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</si>
  <si>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</si>
  <si>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</si>
  <si>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</si>
  <si>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</si>
  <si>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</si>
  <si>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</si>
  <si>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</si>
  <si>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</si>
  <si>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</si>
  <si>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</si>
  <si>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</si>
  <si>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</si>
  <si>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</si>
  <si>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</si>
  <si>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</si>
  <si>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</si>
  <si>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</si>
  <si>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</si>
  <si>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</si>
  <si>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</si>
  <si>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</si>
  <si>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</si>
  <si>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</si>
  <si>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</si>
  <si>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</si>
  <si>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</si>
  <si>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</si>
  <si>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</si>
  <si>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</si>
  <si>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</si>
  <si>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</si>
  <si>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</si>
  <si>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</si>
  <si>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</si>
  <si>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</si>
  <si>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</si>
  <si>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</si>
  <si>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</si>
  <si>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</si>
  <si>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</si>
  <si>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</si>
  <si>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</si>
  <si>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</si>
  <si>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</si>
  <si>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</si>
  <si>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</si>
  <si>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</si>
  <si>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</si>
  <si>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</si>
  <si>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</si>
  <si>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</si>
  <si>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</si>
  <si>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</si>
  <si>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</si>
  <si>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</si>
  <si>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</si>
  <si>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</si>
  <si>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</si>
  <si>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</si>
  <si>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</si>
  <si>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</si>
  <si>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</si>
  <si>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</si>
  <si>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</si>
  <si>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</si>
  <si>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</si>
  <si>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</si>
  <si>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</si>
  <si>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</si>
  <si>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</si>
  <si>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</si>
  <si>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</si>
  <si>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</si>
  <si>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</si>
  <si>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</si>
  <si>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</si>
  <si>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</si>
  <si>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</si>
  <si>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</si>
  <si>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</si>
  <si>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</si>
  <si>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</si>
  <si>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</si>
  <si>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</si>
  <si>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</si>
  <si>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</si>
  <si>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</si>
  <si>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</si>
  <si>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</si>
  <si>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</si>
  <si>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</si>
  <si>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</si>
  <si>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</si>
  <si>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</si>
  <si>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</si>
  <si>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</si>
  <si>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</si>
  <si>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</si>
  <si>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</si>
  <si>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</si>
  <si>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</si>
  <si>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</si>
  <si>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</si>
  <si>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</si>
  <si>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</si>
  <si>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</si>
  <si>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</si>
  <si>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</si>
  <si>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</si>
  <si>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</si>
  <si>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</si>
  <si>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</si>
  <si>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</si>
  <si>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</si>
  <si>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</si>
  <si>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</si>
  <si>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</si>
  <si>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</si>
  <si>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</si>
  <si>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</si>
  <si>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</si>
  <si>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</si>
  <si>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</si>
  <si>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</si>
  <si>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</si>
  <si>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</si>
  <si>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</si>
  <si>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</si>
  <si>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</si>
  <si>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</si>
  <si>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</si>
  <si>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</si>
  <si>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</si>
  <si>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</si>
  <si>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</si>
  <si>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</si>
  <si>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</si>
  <si>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</si>
  <si>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</si>
  <si>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</si>
  <si>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</si>
  <si>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</si>
  <si>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</si>
  <si>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</si>
  <si>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</si>
  <si>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</si>
  <si>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</si>
  <si>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</si>
  <si>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</si>
  <si>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</si>
  <si>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</si>
  <si>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</si>
  <si>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</si>
  <si>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</si>
  <si>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</si>
  <si>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</si>
  <si>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</si>
  <si>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</si>
  <si>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</si>
  <si>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</si>
  <si>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</si>
  <si>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</si>
  <si>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</si>
  <si>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</si>
  <si>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</si>
  <si>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</si>
  <si>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</si>
  <si>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</si>
  <si>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</si>
  <si>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</si>
  <si>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</si>
  <si>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</si>
  <si>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</si>
  <si>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</si>
  <si>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</si>
  <si>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</si>
  <si>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</si>
  <si>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</si>
  <si>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</si>
  <si>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</si>
  <si>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</si>
  <si>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</si>
  <si>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</si>
  <si>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</si>
  <si>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</si>
  <si>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</si>
  <si>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</si>
  <si>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</si>
  <si>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</si>
  <si>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</si>
  <si>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</si>
  <si>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</si>
  <si>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</si>
  <si>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</si>
  <si>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</si>
  <si>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</si>
  <si>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</si>
  <si>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</si>
  <si>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</si>
  <si>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</si>
  <si>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</si>
  <si>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</si>
  <si>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</si>
  <si>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</si>
  <si>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</si>
  <si>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</si>
  <si>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</si>
  <si>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</si>
  <si>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</si>
  <si>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</si>
  <si>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</si>
  <si>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</si>
  <si>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</si>
  <si>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</si>
  <si>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</si>
  <si>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</si>
  <si>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</si>
  <si>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</si>
  <si>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</si>
  <si>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</si>
  <si>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</si>
  <si>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</si>
  <si>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</si>
  <si>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</si>
  <si>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</si>
  <si>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</si>
  <si>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</si>
  <si>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</si>
  <si>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</si>
  <si>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</si>
  <si>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</si>
  <si>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</si>
  <si>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</si>
  <si>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</si>
  <si>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</si>
  <si>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</si>
  <si>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</si>
  <si>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</si>
  <si>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</si>
  <si>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</si>
  <si>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</si>
  <si>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</si>
  <si>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</si>
  <si>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</si>
  <si>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</si>
  <si>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</si>
  <si>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</si>
  <si>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</si>
  <si>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</si>
  <si>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</si>
  <si>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</si>
  <si>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</si>
  <si>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</si>
  <si>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</si>
  <si>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</si>
  <si>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</si>
  <si>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</si>
  <si>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</si>
  <si>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</si>
  <si>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</si>
  <si>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</si>
  <si>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</si>
  <si>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</si>
  <si>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</si>
  <si>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</si>
  <si>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</si>
  <si>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</si>
  <si>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</si>
  <si>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</si>
  <si>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</si>
  <si>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</si>
  <si>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</si>
  <si>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</si>
  <si>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</si>
  <si>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</si>
  <si>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</si>
  <si>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</si>
  <si>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</si>
  <si>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</si>
  <si>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</si>
  <si>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</si>
  <si>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</si>
  <si>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</si>
  <si>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</si>
  <si>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</si>
  <si>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</si>
  <si>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</si>
  <si>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</si>
  <si>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</si>
  <si>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</si>
  <si>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</si>
  <si>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</si>
  <si>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</si>
  <si>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</si>
  <si>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</si>
  <si>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</si>
  <si>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</si>
  <si>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</si>
  <si>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</si>
  <si>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</si>
  <si>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</si>
  <si>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</si>
  <si>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</si>
  <si>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</si>
  <si>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</si>
  <si>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</si>
  <si>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</si>
  <si>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</si>
  <si>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</si>
  <si>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</si>
  <si>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</si>
  <si>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</si>
  <si>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</si>
  <si>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</si>
  <si>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</si>
  <si>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</si>
  <si>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</si>
  <si>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</si>
  <si>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</si>
  <si>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</si>
  <si>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</si>
  <si>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</si>
  <si>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</si>
  <si>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</si>
  <si>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</si>
  <si>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</si>
  <si>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</si>
  <si>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</si>
  <si>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</si>
  <si>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</si>
  <si>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</si>
  <si>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</si>
  <si>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</si>
  <si>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</si>
  <si>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</si>
  <si>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</si>
  <si>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</si>
  <si>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</si>
  <si>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</si>
  <si>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</si>
  <si>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</si>
  <si>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</si>
  <si>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</si>
  <si>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</si>
  <si>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</si>
  <si>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</si>
  <si>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</si>
  <si>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</si>
  <si>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</si>
  <si>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</si>
  <si>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</si>
  <si>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</si>
  <si>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</si>
  <si>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</si>
  <si>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</si>
  <si>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</si>
  <si>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</si>
  <si>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</si>
  <si>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</si>
  <si>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</si>
  <si>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</si>
  <si>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</si>
  <si>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</si>
  <si>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</si>
  <si>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</si>
  <si>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</si>
  <si>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</si>
  <si>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</si>
  <si>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</si>
  <si>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</si>
  <si>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</si>
  <si>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</si>
  <si>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</si>
  <si>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</si>
  <si>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</si>
  <si>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</si>
  <si>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</si>
  <si>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</si>
  <si>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</si>
  <si>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</si>
  <si>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</si>
  <si>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</si>
  <si>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</si>
  <si>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</si>
  <si>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</si>
  <si>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</si>
  <si>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</si>
  <si>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</si>
  <si>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</si>
  <si>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</si>
  <si>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</si>
  <si>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</si>
  <si>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</si>
  <si>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</si>
  <si>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</si>
  <si>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</si>
  <si>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</si>
  <si>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</si>
  <si>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</si>
  <si>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</si>
  <si>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</si>
  <si>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</si>
  <si>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</si>
  <si>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</si>
  <si>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</si>
  <si>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</si>
  <si>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</si>
  <si>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</si>
  <si>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</si>
  <si>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</si>
  <si>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</si>
  <si>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</si>
  <si>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</si>
  <si>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</si>
  <si>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</si>
  <si>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</si>
  <si>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</si>
  <si>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</si>
  <si>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</si>
  <si>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</si>
  <si>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</si>
  <si>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</si>
  <si>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</si>
  <si>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</si>
  <si>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</si>
  <si>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</si>
  <si>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</si>
  <si>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</si>
  <si>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</si>
  <si>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</si>
  <si>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</si>
  <si>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</si>
  <si>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</si>
  <si>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</si>
  <si>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</si>
  <si>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</si>
  <si>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</si>
  <si>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</si>
  <si>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</si>
  <si>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</si>
  <si>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</si>
  <si>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</si>
  <si>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</si>
  <si>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</si>
  <si>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</si>
  <si>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</si>
  <si>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</si>
  <si>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</si>
  <si>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</si>
  <si>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</si>
  <si>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</si>
  <si>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</si>
  <si>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</si>
  <si>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</si>
  <si>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</si>
  <si>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</si>
  <si>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</si>
  <si>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</si>
  <si>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</si>
  <si>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</si>
  <si>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</si>
  <si>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</si>
  <si>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</si>
  <si>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</si>
  <si>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</si>
  <si>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</si>
  <si>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</si>
  <si>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</si>
  <si>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</si>
  <si>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</si>
  <si>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</si>
  <si>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</si>
  <si>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</si>
  <si>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</si>
  <si>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</si>
  <si>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</si>
  <si>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</si>
  <si>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</si>
  <si>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</si>
  <si>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</si>
  <si>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</si>
  <si>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</si>
  <si>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</si>
  <si>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</si>
  <si>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</si>
  <si>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</si>
  <si>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</si>
  <si>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</si>
  <si>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</si>
  <si>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</si>
  <si>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</si>
  <si>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</si>
  <si>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</si>
  <si>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</si>
  <si>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</si>
  <si>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</si>
  <si>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</si>
  <si>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</si>
  <si>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</si>
  <si>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</si>
  <si>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</si>
  <si>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</si>
  <si>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</si>
  <si>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</si>
  <si>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</si>
  <si>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</si>
  <si>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</si>
  <si>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</si>
  <si>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</si>
  <si>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</si>
  <si>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</si>
  <si>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</si>
  <si>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</si>
  <si>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</si>
  <si>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</si>
  <si>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</si>
  <si>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</si>
  <si>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</si>
  <si>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</si>
  <si>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</si>
  <si>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</si>
  <si>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</si>
  <si>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</si>
  <si>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</si>
  <si>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</si>
  <si>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</si>
  <si>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</si>
  <si>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</si>
  <si>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</si>
  <si>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</si>
  <si>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</si>
  <si>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</si>
  <si>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</si>
  <si>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</si>
  <si>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</si>
  <si>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</si>
  <si>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</si>
  <si>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</si>
  <si>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</si>
  <si>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</si>
  <si>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</si>
  <si>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</si>
  <si>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</si>
  <si>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</si>
  <si>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</si>
  <si>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</si>
  <si>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</si>
  <si>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</si>
  <si>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</si>
  <si>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</si>
  <si>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</si>
  <si>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</si>
  <si>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</si>
  <si>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</si>
  <si>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</si>
  <si>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</si>
  <si>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</si>
  <si>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</si>
  <si>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</si>
  <si>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</si>
  <si>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</si>
  <si>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</si>
  <si>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</si>
  <si>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</si>
  <si>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</si>
  <si>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</si>
  <si>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</si>
  <si>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</si>
  <si>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</si>
  <si>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</si>
  <si>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</si>
  <si>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</si>
  <si>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</si>
  <si>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</si>
  <si>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</si>
  <si>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</si>
  <si>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</si>
  <si>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</si>
  <si>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</si>
  <si>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</si>
  <si>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</si>
  <si>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</si>
  <si>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</si>
  <si>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</si>
  <si>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</si>
  <si>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</si>
  <si>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</si>
  <si>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</si>
  <si>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</si>
  <si>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</si>
  <si>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</si>
  <si>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</si>
  <si>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</si>
  <si>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</si>
  <si>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</si>
  <si>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</si>
  <si>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</si>
  <si>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</si>
  <si>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</si>
  <si>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</si>
  <si>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</si>
  <si>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</si>
  <si>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</si>
  <si>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</si>
  <si>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</si>
  <si>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</si>
  <si>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</si>
  <si>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</si>
  <si>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</si>
  <si>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</si>
  <si>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</si>
  <si>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</si>
  <si>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</si>
  <si>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</si>
  <si>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</si>
  <si>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</si>
  <si>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</si>
  <si>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</si>
  <si>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</si>
  <si>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</si>
  <si>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</si>
  <si>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</si>
  <si>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</si>
  <si>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</si>
  <si>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</si>
  <si>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</si>
  <si>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</si>
  <si>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</si>
  <si>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</si>
  <si>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</si>
  <si>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</si>
  <si>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</si>
  <si>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</si>
  <si>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</si>
  <si>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</si>
  <si>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</si>
  <si>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</si>
  <si>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</si>
  <si>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</si>
  <si>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</si>
  <si>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</si>
  <si>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</si>
  <si>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</si>
  <si>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</si>
  <si>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</si>
  <si>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</si>
  <si>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</si>
  <si>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</si>
  <si>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</si>
  <si>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</si>
  <si>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</si>
  <si>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</si>
  <si>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</si>
  <si>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</si>
  <si>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</si>
  <si>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</si>
  <si>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</si>
  <si>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</si>
  <si>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</si>
  <si>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</si>
  <si>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</si>
  <si>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</si>
  <si>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</si>
  <si>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</si>
  <si>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</si>
  <si>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</si>
  <si>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</si>
  <si>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</si>
  <si>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</si>
  <si>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</si>
  <si>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</si>
  <si>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</si>
  <si>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</si>
  <si>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</si>
  <si>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</si>
  <si>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</si>
  <si>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</si>
  <si>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</si>
  <si>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</si>
  <si>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</si>
  <si>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</si>
  <si>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</si>
  <si>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</si>
  <si>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</si>
  <si>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</si>
  <si>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</si>
  <si>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</si>
  <si>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</si>
  <si>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</si>
  <si>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</si>
  <si>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</si>
  <si>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</si>
  <si>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</si>
  <si>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</si>
  <si>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</si>
  <si>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</si>
  <si>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</si>
  <si>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</si>
  <si>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</si>
  <si>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</si>
  <si>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</si>
  <si>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</si>
  <si>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</si>
  <si>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</si>
  <si>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</si>
  <si>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</si>
  <si>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</si>
  <si>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</si>
  <si>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</si>
  <si>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</si>
  <si>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</si>
  <si>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</si>
  <si>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</si>
  <si>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</si>
  <si>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</si>
  <si>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</si>
  <si>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</si>
  <si>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</si>
  <si>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</si>
  <si>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</si>
  <si>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</si>
  <si>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</si>
  <si>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</si>
  <si>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</si>
  <si>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</si>
  <si>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</si>
  <si>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</si>
  <si>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</si>
  <si>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</si>
  <si>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</si>
  <si>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</si>
  <si>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</si>
  <si>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</si>
  <si>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</si>
  <si>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</si>
  <si>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</si>
  <si>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</si>
  <si>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</si>
  <si>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</si>
  <si>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</si>
  <si>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</si>
  <si>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</si>
  <si>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</si>
  <si>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</si>
  <si>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</si>
  <si>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</si>
  <si>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</si>
  <si>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</si>
  <si>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</si>
  <si>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</si>
  <si>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</si>
  <si>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</si>
  <si>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</si>
  <si>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</si>
  <si>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</si>
  <si>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</si>
  <si>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</si>
  <si>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</si>
  <si>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</si>
  <si>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</si>
  <si>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</si>
  <si>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</si>
  <si>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</si>
  <si>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</si>
  <si>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</si>
  <si>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</si>
  <si>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</si>
  <si>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</si>
  <si>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</si>
  <si>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</si>
  <si>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</si>
  <si>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</si>
  <si>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</si>
  <si>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</si>
  <si>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</si>
  <si>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</si>
  <si>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</si>
  <si>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</si>
  <si>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</si>
  <si>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</si>
  <si>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</si>
  <si>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</si>
  <si>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</si>
  <si>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</si>
  <si>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</si>
  <si>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</si>
  <si>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</si>
  <si>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</si>
  <si>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</si>
  <si>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</si>
  <si>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</si>
  <si>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</si>
  <si>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</si>
  <si>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</si>
  <si>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</si>
  <si>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</si>
  <si>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</si>
  <si>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</si>
  <si>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</si>
  <si>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</si>
  <si>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</si>
  <si>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</si>
  <si>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</si>
  <si>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</si>
  <si>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</si>
  <si>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</si>
  <si>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</si>
  <si>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</si>
  <si>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</si>
  <si>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</si>
  <si>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</si>
  <si>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</si>
  <si>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</si>
  <si>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</si>
  <si>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</si>
  <si>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</si>
  <si>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</si>
  <si>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</si>
  <si>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</si>
  <si>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</si>
  <si>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</si>
  <si>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</si>
  <si>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</si>
  <si>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</si>
  <si>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</si>
  <si>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</si>
  <si>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</si>
  <si>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</si>
  <si>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</si>
  <si>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</si>
  <si>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</si>
  <si>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</si>
  <si>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</si>
  <si>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</si>
  <si>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</si>
  <si>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</si>
  <si>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</si>
  <si>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</si>
  <si>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</si>
  <si>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</si>
  <si>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</si>
  <si>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</si>
  <si>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</si>
  <si>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</si>
  <si>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</si>
  <si>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</si>
  <si>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</si>
  <si>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</si>
  <si>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</si>
  <si>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</si>
  <si>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</si>
  <si>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</si>
  <si>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</si>
  <si>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</si>
  <si>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</si>
  <si>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</si>
  <si>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</si>
  <si>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</si>
  <si>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</si>
  <si>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</si>
  <si>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</si>
  <si>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</si>
  <si>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</si>
  <si>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</si>
  <si>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</si>
  <si>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</si>
  <si>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</si>
  <si>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</si>
  <si>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</si>
  <si>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</si>
  <si>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</si>
  <si>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</si>
  <si>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</si>
  <si>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</si>
  <si>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</si>
  <si>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</si>
  <si>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</si>
  <si>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</si>
  <si>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</si>
  <si>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</si>
  <si>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</si>
  <si>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</si>
  <si>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</si>
  <si>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</si>
  <si>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</si>
  <si>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</si>
  <si>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</si>
  <si>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</si>
  <si>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</si>
  <si>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</si>
  <si>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</si>
  <si>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</si>
  <si>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</si>
  <si>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</si>
  <si>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</si>
  <si>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</si>
  <si>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</si>
  <si>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</si>
  <si>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</si>
  <si>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</si>
  <si>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</si>
  <si>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</si>
  <si>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</si>
  <si>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</si>
  <si>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</si>
  <si>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</si>
  <si>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</si>
  <si>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</si>
  <si>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</si>
  <si>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</si>
  <si>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</si>
  <si>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</si>
  <si>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</si>
  <si>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</si>
  <si>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</si>
  <si>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</si>
  <si>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</si>
  <si>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</si>
  <si>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</si>
  <si>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</si>
  <si>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</si>
  <si>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</si>
  <si>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</si>
  <si>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</si>
  <si>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</si>
  <si>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</si>
  <si>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</si>
  <si>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</si>
  <si>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</si>
  <si>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</si>
  <si>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</si>
  <si>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</si>
  <si>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</si>
  <si>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</si>
  <si>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</si>
  <si>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</si>
  <si>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</si>
  <si>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</si>
  <si>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</si>
  <si>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</si>
  <si>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</si>
  <si>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</si>
  <si>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</si>
  <si>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</si>
  <si>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</si>
  <si>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</si>
  <si>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</si>
  <si>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</si>
  <si>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</si>
  <si>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</si>
  <si>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</si>
  <si>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</si>
  <si>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</si>
  <si>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</si>
  <si>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</si>
  <si>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</si>
  <si>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</si>
  <si>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</si>
  <si>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</si>
  <si>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</si>
  <si>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</si>
  <si>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</si>
  <si>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</si>
  <si>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</si>
  <si>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</si>
  <si>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</si>
  <si>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</si>
  <si>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</si>
  <si>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</si>
  <si>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</si>
  <si>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</si>
  <si>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</si>
  <si>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</si>
  <si>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</si>
  <si>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</si>
  <si>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</si>
  <si>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</si>
  <si>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</si>
  <si>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</si>
  <si>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</si>
  <si>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</si>
  <si>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</si>
  <si>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</si>
  <si>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</si>
  <si>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</si>
  <si>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</si>
  <si>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</si>
  <si>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</si>
  <si>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</si>
  <si>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</si>
  <si>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</si>
  <si>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</si>
  <si>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</si>
  <si>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</si>
  <si>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</si>
  <si>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</si>
  <si>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</si>
  <si>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</si>
  <si>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</si>
  <si>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</si>
  <si>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</si>
  <si>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</si>
  <si>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</si>
  <si>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</si>
  <si>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</si>
  <si>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</si>
  <si>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</si>
  <si>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</si>
  <si>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</si>
  <si>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</si>
  <si>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</si>
  <si>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</si>
  <si>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</si>
  <si>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</si>
  <si>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</si>
  <si>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</si>
  <si>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</si>
  <si>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</si>
  <si>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</si>
  <si>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</si>
  <si>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</si>
  <si>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</si>
  <si>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</si>
  <si>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</si>
  <si>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</si>
  <si>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</si>
  <si>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</si>
  <si>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</si>
  <si>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</si>
  <si>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</si>
  <si>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</si>
  <si>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</si>
  <si>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</si>
  <si>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</si>
  <si>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</si>
  <si>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</si>
  <si>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</si>
  <si>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</si>
  <si>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</si>
  <si>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</si>
  <si>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</si>
  <si>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</si>
  <si>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</si>
  <si>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</si>
  <si>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</si>
  <si>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</si>
  <si>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</si>
  <si>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</si>
  <si>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</si>
  <si>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</si>
  <si>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</si>
  <si>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</si>
  <si>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</si>
  <si>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</si>
  <si>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</si>
  <si>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</si>
  <si>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</si>
  <si>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</si>
  <si>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</si>
  <si>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</si>
  <si>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</si>
  <si>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</si>
  <si>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</si>
  <si>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</si>
  <si>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</si>
  <si>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</si>
  <si>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</si>
  <si>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</si>
  <si>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</si>
  <si>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</si>
  <si>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</si>
  <si>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</si>
  <si>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</si>
  <si>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</si>
  <si>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</si>
  <si>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</si>
  <si>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</si>
  <si>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</si>
  <si>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</si>
  <si>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</si>
  <si>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</si>
  <si>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</si>
  <si>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</si>
  <si>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</si>
  <si>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</si>
  <si>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</si>
  <si>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</si>
  <si>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</si>
  <si>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</si>
  <si>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</si>
  <si>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</si>
  <si>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</si>
  <si>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</si>
  <si>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</si>
  <si>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</si>
  <si>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</si>
  <si>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</si>
  <si>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</si>
  <si>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</si>
  <si>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</si>
  <si>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</si>
  <si>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</si>
  <si>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</si>
  <si>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</si>
  <si>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</si>
  <si>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</si>
  <si>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</si>
  <si>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</si>
  <si>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</si>
  <si>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</si>
  <si>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</si>
  <si>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</si>
  <si>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</si>
  <si>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</si>
  <si>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</si>
  <si>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</si>
  <si>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</si>
  <si>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</si>
  <si>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</si>
  <si>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</si>
  <si>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</si>
  <si>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</si>
  <si>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</si>
  <si>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</si>
  <si>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</si>
  <si>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</si>
  <si>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</si>
  <si>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</si>
  <si>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</si>
  <si>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</si>
  <si>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</si>
  <si>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</si>
  <si>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</si>
  <si>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</si>
  <si>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</si>
  <si>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</si>
  <si>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</si>
  <si>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</si>
  <si>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</si>
  <si>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</si>
  <si>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</si>
  <si>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</si>
  <si>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</si>
  <si>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</si>
  <si>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</si>
  <si>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</si>
  <si>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</si>
  <si>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</si>
  <si>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</si>
  <si>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</si>
  <si>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</si>
  <si>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</si>
  <si>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</si>
  <si>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</si>
  <si>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</si>
  <si>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</si>
  <si>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</si>
  <si>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</si>
  <si>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</si>
  <si>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</si>
  <si>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</si>
  <si>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</si>
  <si>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</si>
  <si>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</si>
  <si>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</si>
  <si>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</si>
  <si>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</si>
  <si>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</si>
  <si>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</si>
  <si>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</si>
  <si>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</si>
  <si>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</si>
  <si>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</si>
  <si>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</si>
  <si>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</si>
  <si>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</si>
  <si>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</si>
  <si>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</si>
  <si>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</si>
  <si>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</si>
  <si>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</si>
  <si>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</si>
  <si>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</si>
  <si>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</si>
  <si>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</si>
  <si>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</si>
  <si>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</si>
  <si>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</si>
  <si>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</si>
  <si>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</si>
  <si>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</si>
  <si>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</si>
  <si>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</si>
  <si>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</si>
  <si>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</si>
  <si>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</si>
  <si>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</si>
  <si>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</si>
  <si>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</si>
  <si>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</si>
  <si>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</si>
  <si>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</si>
  <si>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</si>
  <si>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</si>
  <si>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</si>
  <si>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</si>
  <si>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</si>
  <si>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</si>
  <si>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</si>
  <si>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</si>
  <si>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</si>
  <si>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</si>
  <si>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</si>
  <si>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</si>
  <si>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</si>
  <si>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</si>
  <si>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</si>
  <si>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</si>
  <si>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</si>
  <si>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</si>
  <si>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</si>
  <si>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</si>
  <si>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</si>
  <si>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</si>
  <si>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</si>
  <si>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</si>
  <si>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</si>
  <si>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</si>
  <si>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</si>
  <si>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</si>
  <si>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</si>
  <si>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</si>
  <si>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</si>
  <si>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</si>
  <si>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</si>
  <si>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</si>
  <si>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</si>
  <si>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</si>
  <si>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</si>
  <si>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</si>
  <si>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</si>
  <si>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</si>
  <si>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</si>
  <si>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</si>
  <si>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</si>
  <si>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</si>
  <si>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</si>
  <si>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</si>
  <si>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</si>
  <si>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</si>
  <si>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</si>
  <si>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</si>
  <si>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</si>
  <si>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</si>
  <si>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</si>
  <si>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</si>
  <si>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</si>
  <si>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</si>
  <si>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</si>
  <si>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</si>
  <si>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</si>
  <si>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</si>
  <si>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</si>
  <si>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</si>
  <si>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</si>
  <si>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</si>
  <si>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</si>
  <si>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</si>
  <si>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</si>
  <si>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</si>
  <si>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</si>
  <si>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</si>
  <si>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</si>
  <si>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</si>
  <si>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</si>
  <si>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</si>
  <si>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</si>
  <si>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</si>
  <si>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</si>
  <si>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</si>
  <si>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</si>
  <si>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</si>
  <si>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</si>
  <si>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</si>
  <si>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</si>
  <si>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</si>
  <si>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</si>
  <si>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</si>
  <si>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</si>
  <si>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</si>
  <si>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</si>
  <si>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</si>
  <si>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</si>
  <si>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</si>
  <si>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</si>
  <si>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</si>
  <si>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</si>
  <si>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</si>
  <si>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</si>
  <si>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</si>
  <si>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</si>
  <si>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</si>
  <si>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</si>
  <si>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</si>
  <si>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</si>
  <si>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</si>
  <si>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</si>
  <si>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</si>
  <si>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</si>
  <si>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</si>
  <si>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</si>
  <si>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</si>
  <si>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</si>
  <si>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</si>
  <si>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</si>
  <si>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</si>
  <si>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</si>
  <si>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</si>
  <si>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</si>
  <si>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</si>
  <si>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</si>
  <si>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</si>
  <si>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</si>
  <si>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</si>
  <si>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</si>
  <si>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</si>
  <si>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</si>
  <si>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</si>
  <si>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</si>
  <si>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</si>
  <si>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</si>
  <si>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</si>
  <si>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</si>
  <si>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</si>
  <si>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</si>
  <si>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</si>
  <si>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</si>
  <si>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</si>
  <si>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</si>
  <si>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</si>
  <si>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</si>
  <si>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</si>
  <si>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</si>
  <si>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</si>
  <si>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</si>
  <si>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</si>
  <si>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</si>
  <si>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</si>
  <si>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</si>
  <si>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</si>
  <si>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</si>
  <si>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</si>
  <si>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</si>
  <si>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</si>
  <si>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</si>
  <si>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</si>
  <si>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</si>
  <si>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</si>
  <si>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</si>
  <si>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</si>
  <si>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</si>
  <si>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</si>
  <si>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</si>
  <si>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</si>
  <si>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</si>
  <si>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</si>
  <si>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</si>
  <si>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</si>
  <si>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</si>
  <si>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</si>
  <si>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</si>
  <si>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</si>
  <si>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</si>
  <si>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</si>
  <si>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</si>
  <si>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</si>
  <si>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</si>
  <si>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</si>
  <si>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</si>
  <si>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</si>
  <si>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</si>
  <si>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</si>
  <si>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</si>
  <si>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</si>
  <si>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</si>
  <si>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</si>
  <si>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</si>
  <si>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</si>
  <si>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</si>
  <si>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</si>
  <si>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</si>
  <si>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</si>
  <si>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</si>
  <si>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</si>
  <si>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</si>
  <si>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</si>
  <si>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</si>
  <si>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</si>
  <si>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</si>
  <si>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</si>
  <si>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</si>
  <si>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</si>
  <si>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</si>
  <si>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</si>
  <si>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</si>
  <si>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</si>
  <si>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</si>
  <si>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</si>
  <si>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</si>
  <si>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</si>
  <si>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</si>
  <si>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</si>
  <si>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</si>
  <si>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</si>
  <si>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</si>
  <si>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</si>
  <si>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</si>
  <si>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</si>
  <si>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</si>
  <si>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</si>
  <si>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</si>
  <si>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</si>
  <si>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</si>
  <si>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</si>
  <si>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</si>
  <si>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</si>
  <si>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</si>
  <si>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</si>
  <si>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</si>
  <si>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</si>
  <si>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</si>
  <si>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</si>
  <si>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</si>
  <si>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</si>
  <si>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</si>
  <si>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</si>
  <si>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</si>
  <si>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</si>
  <si>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</si>
  <si>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</si>
  <si>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</si>
  <si>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</si>
  <si>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</si>
  <si>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</si>
  <si>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</si>
  <si>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</si>
  <si>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</si>
  <si>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</si>
  <si>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</si>
  <si>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</si>
  <si>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</si>
  <si>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</si>
  <si>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</si>
  <si>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</si>
  <si>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</si>
  <si>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</si>
  <si>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</si>
  <si>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</si>
  <si>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</si>
  <si>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</si>
  <si>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</si>
  <si>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</si>
  <si>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</si>
  <si>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</si>
  <si>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</si>
  <si>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</si>
  <si>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</si>
  <si>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</si>
  <si>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</si>
  <si>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</si>
  <si>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</si>
  <si>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</si>
  <si>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</si>
  <si>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</si>
  <si>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</si>
  <si>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</si>
  <si>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</si>
  <si>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</si>
  <si>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</si>
  <si>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</si>
  <si>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</si>
  <si>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</si>
  <si>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</si>
  <si>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</si>
  <si>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</si>
  <si>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</si>
  <si>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</si>
  <si>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</si>
  <si>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</si>
  <si>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</si>
  <si>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</si>
  <si>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</si>
  <si>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</si>
  <si>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</si>
  <si>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</si>
  <si>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</si>
  <si>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</si>
  <si>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</si>
  <si>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</si>
  <si>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</si>
  <si>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</si>
  <si>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</si>
  <si>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</si>
  <si>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</si>
  <si>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</si>
  <si>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</si>
  <si>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</si>
  <si>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</si>
  <si>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</si>
  <si>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</si>
  <si>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</si>
  <si>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</si>
  <si>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</si>
  <si>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</si>
  <si>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</si>
  <si>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</si>
  <si>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</si>
  <si>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</si>
  <si>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</si>
  <si>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</si>
  <si>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</si>
  <si>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</si>
  <si>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</si>
  <si>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</si>
  <si>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</si>
  <si>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</si>
  <si>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</si>
  <si>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</si>
  <si>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</si>
  <si>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</si>
  <si>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</si>
  <si>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</si>
  <si>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</si>
  <si>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</si>
  <si>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</si>
  <si>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</si>
  <si>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</si>
  <si>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</si>
  <si>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</si>
  <si>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</si>
  <si>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</si>
  <si>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</si>
  <si>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</si>
  <si>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</si>
  <si>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</si>
  <si>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</si>
  <si>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</si>
  <si>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</si>
  <si>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</si>
  <si>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</si>
  <si>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</si>
  <si>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</si>
  <si>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</si>
  <si>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</si>
  <si>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</si>
  <si>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</si>
  <si>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</si>
  <si>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</si>
  <si>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</si>
  <si>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</si>
  <si>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</si>
  <si>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</si>
  <si>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</si>
  <si>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</si>
  <si>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</si>
  <si>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</si>
  <si>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</si>
  <si>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</si>
  <si>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</si>
  <si>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</si>
  <si>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</si>
  <si>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</si>
  <si>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</si>
  <si>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</si>
  <si>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</si>
  <si>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</si>
  <si>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</si>
  <si>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</si>
  <si>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</si>
  <si>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</si>
  <si>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</si>
  <si>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</si>
  <si>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</si>
  <si>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</si>
  <si>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</si>
  <si>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</si>
  <si>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</si>
  <si>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</si>
  <si>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</si>
  <si>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</si>
  <si>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</si>
  <si>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</si>
  <si>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</si>
  <si>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</si>
  <si>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</si>
  <si>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</si>
  <si>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</si>
  <si>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</si>
  <si>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</si>
  <si>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</si>
  <si>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</si>
  <si>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</si>
  <si>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</si>
  <si>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</si>
  <si>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</si>
  <si>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</si>
  <si>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</si>
  <si>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</si>
  <si>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</si>
  <si>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</si>
  <si>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</si>
  <si>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</si>
  <si>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</si>
  <si>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</si>
  <si>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</si>
  <si>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</si>
  <si>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</si>
  <si>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</si>
  <si>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</si>
  <si>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</si>
  <si>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</si>
  <si>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</si>
  <si>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</si>
  <si>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</si>
  <si>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</si>
  <si>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</si>
  <si>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</si>
  <si>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</si>
  <si>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</si>
  <si>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</si>
  <si>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</si>
  <si>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</si>
  <si>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</si>
  <si>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</si>
  <si>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</si>
  <si>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</si>
  <si>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</si>
  <si>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</si>
  <si>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</si>
  <si>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</si>
  <si>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</si>
  <si>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</si>
  <si>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</si>
  <si>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</si>
  <si>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</si>
  <si>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</si>
  <si>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</si>
  <si>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</si>
  <si>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</si>
  <si>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</si>
  <si>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</si>
  <si>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</si>
  <si>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</si>
  <si>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</si>
  <si>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</si>
  <si>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</si>
  <si>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</si>
  <si>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</si>
  <si>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</si>
  <si>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</si>
  <si>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</si>
  <si>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</si>
  <si>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</si>
  <si>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</si>
  <si>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</si>
  <si>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</si>
  <si>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</si>
  <si>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</si>
  <si>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</si>
  <si>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</si>
  <si>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</si>
  <si>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</si>
  <si>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</si>
  <si>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</si>
  <si>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</si>
  <si>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</si>
  <si>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</si>
  <si>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</si>
  <si>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</si>
  <si>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</si>
  <si>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</si>
  <si>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</si>
  <si>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</si>
  <si>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</si>
  <si>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</si>
  <si>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</si>
  <si>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</si>
  <si>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</si>
  <si>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</si>
  <si>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</si>
  <si>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</si>
  <si>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</si>
  <si>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</si>
  <si>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</si>
  <si>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</si>
  <si>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</si>
  <si>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</si>
  <si>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</si>
  <si>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</si>
  <si>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</si>
  <si>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</si>
  <si>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</si>
  <si>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</si>
  <si>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</si>
  <si>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</si>
  <si>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</si>
  <si>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</si>
  <si>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</si>
  <si>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</si>
  <si>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</si>
  <si>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</si>
  <si>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</si>
  <si>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</si>
  <si>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</si>
  <si>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</si>
  <si>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</si>
  <si>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</si>
  <si>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</si>
  <si>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</si>
  <si>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</si>
  <si>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</si>
  <si>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</si>
  <si>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</si>
  <si>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</si>
  <si>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</si>
  <si>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</si>
  <si>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</si>
  <si>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</si>
  <si>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</si>
  <si>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</si>
  <si>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</si>
  <si>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</si>
  <si>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</si>
  <si>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</si>
  <si>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</si>
  <si>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</si>
  <si>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</si>
  <si>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</si>
  <si>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</si>
  <si>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</si>
  <si>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</si>
  <si>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</si>
  <si>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</si>
  <si>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</si>
  <si>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</si>
  <si>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</si>
  <si>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</si>
  <si>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</si>
  <si>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</si>
  <si>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</si>
  <si>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</si>
  <si>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</si>
  <si>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</si>
  <si>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</si>
  <si>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</si>
  <si>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</si>
  <si>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</si>
  <si>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</si>
  <si>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</si>
  <si>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</si>
  <si>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</si>
  <si>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</si>
  <si>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</si>
  <si>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</si>
  <si>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</si>
  <si>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</si>
  <si>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</si>
  <si>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</si>
  <si>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</si>
  <si>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</si>
  <si>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</si>
  <si>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</si>
  <si>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</si>
  <si>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</si>
  <si>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</si>
  <si>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</si>
  <si>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</si>
  <si>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</si>
  <si>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</si>
  <si>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</si>
  <si>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</si>
  <si>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</si>
  <si>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</si>
  <si>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</si>
  <si>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</si>
  <si>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</si>
  <si>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</si>
  <si>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</si>
  <si>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</si>
  <si>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</si>
  <si>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</si>
  <si>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</si>
  <si>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</si>
  <si>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</si>
  <si>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</si>
  <si>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</si>
  <si>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</si>
  <si>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</si>
  <si>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</si>
  <si>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</si>
  <si>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</si>
  <si>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</si>
  <si>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</si>
  <si>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</si>
  <si>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</si>
  <si>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</si>
  <si>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</si>
  <si>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</si>
  <si>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</si>
  <si>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</si>
  <si>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</si>
  <si>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</si>
  <si>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</si>
  <si>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</si>
  <si>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</si>
  <si>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</si>
  <si>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</si>
  <si>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</si>
  <si>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</si>
  <si>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</si>
  <si>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</si>
  <si>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</si>
  <si>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</si>
  <si>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</si>
  <si>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</si>
  <si>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</si>
  <si>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</si>
  <si>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</si>
  <si>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</si>
  <si>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</si>
  <si>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</si>
  <si>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</si>
  <si>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</si>
  <si>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</si>
  <si>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</si>
  <si>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</si>
  <si>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</si>
  <si>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</si>
  <si>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</si>
  <si>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</si>
  <si>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</si>
  <si>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</si>
  <si>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</si>
  <si>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</si>
  <si>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</si>
  <si>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</si>
  <si>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</si>
  <si>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</si>
  <si>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</si>
  <si>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</si>
  <si>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</si>
  <si>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</si>
  <si>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</si>
  <si>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</si>
  <si>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</si>
  <si>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</si>
  <si>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</si>
  <si>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</si>
  <si>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</si>
  <si>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</si>
  <si>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</si>
  <si>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</si>
  <si>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</si>
  <si>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</si>
  <si>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</si>
  <si>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</si>
  <si>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</si>
  <si>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</si>
  <si>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</si>
  <si>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</si>
  <si>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</si>
  <si>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</si>
  <si>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</si>
  <si>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</si>
  <si>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</si>
  <si>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</si>
  <si>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</si>
  <si>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</si>
  <si>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</si>
  <si>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</si>
  <si>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</si>
  <si>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</si>
  <si>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</si>
  <si>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</si>
  <si>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</si>
  <si>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</si>
  <si>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</si>
  <si>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</si>
  <si>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</si>
  <si>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</si>
  <si>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</si>
  <si>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</si>
  <si>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</si>
  <si>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</si>
  <si>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</si>
  <si>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</si>
  <si>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</si>
  <si>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</si>
  <si>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</si>
  <si>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</si>
  <si>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</si>
  <si>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</si>
  <si>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</si>
  <si>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</si>
  <si>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</si>
  <si>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</si>
  <si>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</si>
  <si>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</si>
  <si>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</si>
  <si>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</si>
  <si>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</si>
  <si>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</si>
  <si>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</si>
  <si>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</si>
  <si>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</si>
  <si>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</si>
  <si>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</si>
  <si>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</si>
  <si>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</si>
  <si>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</si>
  <si>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</si>
  <si>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</si>
  <si>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</si>
  <si>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</si>
  <si>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</si>
  <si>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</si>
  <si>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</si>
  <si>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</si>
  <si>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</si>
  <si>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</si>
  <si>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</si>
  <si>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</si>
  <si>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</si>
  <si>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</si>
  <si>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</si>
  <si>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</si>
  <si>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</si>
  <si>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</si>
  <si>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</si>
  <si>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</si>
  <si>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</si>
  <si>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</si>
  <si>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</si>
  <si>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</si>
  <si>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</si>
  <si>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</si>
  <si>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</si>
  <si>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</si>
  <si>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</si>
  <si>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</si>
  <si>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</si>
  <si>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</si>
  <si>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</si>
  <si>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</si>
  <si>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</si>
  <si>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</si>
  <si>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</si>
  <si>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</si>
  <si>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</si>
  <si>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</si>
  <si>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</si>
  <si>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</si>
  <si>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</si>
  <si>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</si>
  <si>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</si>
  <si>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</si>
  <si>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</si>
  <si>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</si>
  <si>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</si>
  <si>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</si>
  <si>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</si>
  <si>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</si>
  <si>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</si>
  <si>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</si>
  <si>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</si>
  <si>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</si>
  <si>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</si>
  <si>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</si>
  <si>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</si>
  <si>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</si>
  <si>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</si>
  <si>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</si>
  <si>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</si>
  <si>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</si>
  <si>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</si>
  <si>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</si>
  <si>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</si>
  <si>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</si>
  <si>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</si>
  <si>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</si>
  <si>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</si>
  <si>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</si>
  <si>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</si>
  <si>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</si>
  <si>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</si>
  <si>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</si>
  <si>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</si>
  <si>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</si>
  <si>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</si>
  <si>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</si>
  <si>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</si>
  <si>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</si>
  <si>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</si>
  <si>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</si>
  <si>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</si>
  <si>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</si>
  <si>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</si>
  <si>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</si>
  <si>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</si>
  <si>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</si>
  <si>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</si>
  <si>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</si>
  <si>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</si>
  <si>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</si>
  <si>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</si>
  <si>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</si>
  <si>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</si>
  <si>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</si>
  <si>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</si>
  <si>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</si>
  <si>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</si>
  <si>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</si>
  <si>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</si>
  <si>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</si>
  <si>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</si>
  <si>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</si>
  <si>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</si>
  <si>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</si>
  <si>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</si>
  <si>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</si>
  <si>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</si>
  <si>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</si>
  <si>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</si>
  <si>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</si>
  <si>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</si>
  <si>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</si>
  <si>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</si>
  <si>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</si>
  <si>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</si>
  <si>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</si>
  <si>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</si>
  <si>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</si>
  <si>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</si>
  <si>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</si>
  <si>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</si>
  <si>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</si>
  <si>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</si>
  <si>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</si>
  <si>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</si>
  <si>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</si>
  <si>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</si>
  <si>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</si>
  <si>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</si>
  <si>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</si>
  <si>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</si>
  <si>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</si>
  <si>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</si>
  <si>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</si>
  <si>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</si>
  <si>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</si>
  <si>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</si>
  <si>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</si>
  <si>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</si>
  <si>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</si>
  <si>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</si>
  <si>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</si>
  <si>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</si>
  <si>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</si>
  <si>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</si>
  <si>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</si>
  <si>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</si>
  <si>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</si>
  <si>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</si>
  <si>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</si>
  <si>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</si>
  <si>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</si>
  <si>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</si>
  <si>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</si>
  <si>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</si>
  <si>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</si>
  <si>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</si>
  <si>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</si>
  <si>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</si>
  <si>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</si>
  <si>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</si>
  <si>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</si>
  <si>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</si>
  <si>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</si>
  <si>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</si>
  <si>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</si>
  <si>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</si>
  <si>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</si>
  <si>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</si>
  <si>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</si>
  <si>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</si>
  <si>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</si>
  <si>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</si>
  <si>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</si>
  <si>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</si>
  <si>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</si>
  <si>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</si>
  <si>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</si>
  <si>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</si>
  <si>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</si>
  <si>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</si>
  <si>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</si>
  <si>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</si>
  <si>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</si>
  <si>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</si>
  <si>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</si>
  <si>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</si>
  <si>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</si>
  <si>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</si>
  <si>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</si>
  <si>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</si>
  <si>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</si>
  <si>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</si>
  <si>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</si>
  <si>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</si>
  <si>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</si>
  <si>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</si>
  <si>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</si>
  <si>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</si>
  <si>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</si>
  <si>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</si>
  <si>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</si>
  <si>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</si>
  <si>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</si>
  <si>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</si>
  <si>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</si>
  <si>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</si>
  <si>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</si>
  <si>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</si>
  <si>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</si>
  <si>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</si>
  <si>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</si>
  <si>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</si>
  <si>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</si>
  <si>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</si>
  <si>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</si>
  <si>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</si>
  <si>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</si>
  <si>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</si>
  <si>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</si>
  <si>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</si>
  <si>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</si>
  <si>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</si>
  <si>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</si>
  <si>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</si>
  <si>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</si>
  <si>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</si>
  <si>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</si>
  <si>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</si>
  <si>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</si>
  <si>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</si>
  <si>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</si>
  <si>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</si>
  <si>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</si>
  <si>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</si>
  <si>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</si>
  <si>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</si>
  <si>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</si>
  <si>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</si>
  <si>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</si>
  <si>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</si>
  <si>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</si>
  <si>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</si>
  <si>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</si>
  <si>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</si>
  <si>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</si>
  <si>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</si>
  <si>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</si>
  <si>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</si>
  <si>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</si>
  <si>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</si>
  <si>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</si>
  <si>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</si>
  <si>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</si>
  <si>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</si>
  <si>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</si>
  <si>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</si>
  <si>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</si>
  <si>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</si>
  <si>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</si>
  <si>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</si>
  <si>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</si>
  <si>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</si>
  <si>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</si>
  <si>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</si>
  <si>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</si>
  <si>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</si>
  <si>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</si>
  <si>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</si>
  <si>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</si>
  <si>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</si>
  <si>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</si>
  <si>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</si>
  <si>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</si>
  <si>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</si>
  <si>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</si>
  <si>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</si>
  <si>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</si>
  <si>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</si>
  <si>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</si>
  <si>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</si>
  <si>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</si>
  <si>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</si>
  <si>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</si>
  <si>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</si>
  <si>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</si>
  <si>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</si>
  <si>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</si>
  <si>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</si>
  <si>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</si>
  <si>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</si>
  <si>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</si>
  <si>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</si>
  <si>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</si>
  <si>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</si>
  <si>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</si>
  <si>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</si>
  <si>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</si>
  <si>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</si>
  <si>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</si>
  <si>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</si>
  <si>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</si>
  <si>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</si>
  <si>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</si>
  <si>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</si>
  <si>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</si>
  <si>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</si>
  <si>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</si>
  <si>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</si>
  <si>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</si>
  <si>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</si>
  <si>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</si>
  <si>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</si>
  <si>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</si>
  <si>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</si>
  <si>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</si>
  <si>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</si>
  <si>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</si>
  <si>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</si>
  <si>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</si>
  <si>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</si>
  <si>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</si>
  <si>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</si>
  <si>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</si>
  <si>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</si>
  <si>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</si>
  <si>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</si>
  <si>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</si>
  <si>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</si>
  <si>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</si>
  <si>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</si>
  <si>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</si>
  <si>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</si>
  <si>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</si>
  <si>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</si>
  <si>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</si>
  <si>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</si>
  <si>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</si>
  <si>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</si>
  <si>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</si>
  <si>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</si>
  <si>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</si>
  <si>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</si>
  <si>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</si>
  <si>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</si>
  <si>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</si>
  <si>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</si>
  <si>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</si>
  <si>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</si>
  <si>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</si>
  <si>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</si>
  <si>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</si>
  <si>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</si>
  <si>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</si>
  <si>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</si>
  <si>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</si>
  <si>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</si>
  <si>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</si>
  <si>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</si>
  <si>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</si>
  <si>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</si>
  <si>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</si>
  <si>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</si>
  <si>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</si>
  <si>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</si>
  <si>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</si>
  <si>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</si>
  <si>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</si>
  <si>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</si>
  <si>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</si>
  <si>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</si>
  <si>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</si>
  <si>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</si>
  <si>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</si>
  <si>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</si>
  <si>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</si>
  <si>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</si>
  <si>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</si>
  <si>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</si>
  <si>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</si>
  <si>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</si>
  <si>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</si>
  <si>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</si>
  <si>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</si>
  <si>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</si>
  <si>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</si>
  <si>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</si>
  <si>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</si>
  <si>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</si>
  <si>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</si>
  <si>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</si>
  <si>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</si>
  <si>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</si>
  <si>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</si>
  <si>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</si>
  <si>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</si>
  <si>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</si>
  <si>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</si>
  <si>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</si>
  <si>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</si>
  <si>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</si>
  <si>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</si>
  <si>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</si>
  <si>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</si>
  <si>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</si>
  <si>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</si>
  <si>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</si>
  <si>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</si>
  <si>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</si>
  <si>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</si>
  <si>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</si>
  <si>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</si>
  <si>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</si>
  <si>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</si>
  <si>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</si>
  <si>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</si>
  <si>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</si>
  <si>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</si>
  <si>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</si>
  <si>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</si>
  <si>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</si>
  <si>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</si>
  <si>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</si>
  <si>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</si>
  <si>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</si>
  <si>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</si>
  <si>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</si>
  <si>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</si>
  <si>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</si>
  <si>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</si>
  <si>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</si>
  <si>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</si>
  <si>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</si>
  <si>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</si>
  <si>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</si>
  <si>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</si>
  <si>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</si>
  <si>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</si>
  <si>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</si>
  <si>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</si>
  <si>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</si>
  <si>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</si>
  <si>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</si>
  <si>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</si>
  <si>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</si>
  <si>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</si>
  <si>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</si>
  <si>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</si>
  <si>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</si>
  <si>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</si>
  <si>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</si>
  <si>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</si>
  <si>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</si>
  <si>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</si>
  <si>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</si>
  <si>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</si>
  <si>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</si>
  <si>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</si>
  <si>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</si>
  <si>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</si>
  <si>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</si>
  <si>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</si>
  <si>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</si>
  <si>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</si>
  <si>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</si>
  <si>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</si>
  <si>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</si>
  <si>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</si>
  <si>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</si>
  <si>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</si>
  <si>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</si>
  <si>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</si>
  <si>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</si>
  <si>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</si>
  <si>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</si>
  <si>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</si>
  <si>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</si>
  <si>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</si>
  <si>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</si>
  <si>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</si>
  <si>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</si>
  <si>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</si>
  <si>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</si>
  <si>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</si>
  <si>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</si>
  <si>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</si>
  <si>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</si>
  <si>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</si>
  <si>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</si>
  <si>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</si>
  <si>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</si>
  <si>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</si>
  <si>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</si>
  <si>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</si>
  <si>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</si>
  <si>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</si>
  <si>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</si>
  <si>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</si>
  <si>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</si>
  <si>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</si>
  <si>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</si>
  <si>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</si>
  <si>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</si>
  <si>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</si>
  <si>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</si>
  <si>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</si>
  <si>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</si>
  <si>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</si>
  <si>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</si>
  <si>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</si>
  <si>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</si>
  <si>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</si>
  <si>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</si>
  <si>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</si>
  <si>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</si>
  <si>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</si>
  <si>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</si>
  <si>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</si>
  <si>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</si>
  <si>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</si>
  <si>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</si>
  <si>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</si>
  <si>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</si>
  <si>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</si>
  <si>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</si>
  <si>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</si>
  <si>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</si>
  <si>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</si>
  <si>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</si>
  <si>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</si>
  <si>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</si>
  <si>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</si>
  <si>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</si>
  <si>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</si>
  <si>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</si>
  <si>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</si>
  <si>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</si>
  <si>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</si>
  <si>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</si>
  <si>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</si>
  <si>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</si>
  <si>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</si>
  <si>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</si>
  <si>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</si>
  <si>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</si>
  <si>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</si>
  <si>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</si>
  <si>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</si>
  <si>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</si>
  <si>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</si>
  <si>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</si>
  <si>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</si>
  <si>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</si>
  <si>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</si>
  <si>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</si>
  <si>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</si>
  <si>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</si>
  <si>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</si>
  <si>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</si>
  <si>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</si>
  <si>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</si>
  <si>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</si>
  <si>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</si>
  <si>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</si>
  <si>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</si>
  <si>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</si>
  <si>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</si>
  <si>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</si>
  <si>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</si>
  <si>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</si>
  <si>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</si>
  <si>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</si>
  <si>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</si>
  <si>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</si>
  <si>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</si>
  <si>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</si>
  <si>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</si>
  <si>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</si>
  <si>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</si>
  <si>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</si>
  <si>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</si>
  <si>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</si>
  <si>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</si>
  <si>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</si>
  <si>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</si>
  <si>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</si>
  <si>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</si>
  <si>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</si>
  <si>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</si>
  <si>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</si>
  <si>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</si>
  <si>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</si>
  <si>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</si>
  <si>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</si>
  <si>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</si>
  <si>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</si>
  <si>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</si>
  <si>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</si>
  <si>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</si>
  <si>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</si>
  <si>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</si>
  <si>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</si>
  <si>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</si>
  <si>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</si>
  <si>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</si>
  <si>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</si>
  <si>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</si>
  <si>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</si>
  <si>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</si>
  <si>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</si>
  <si>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</si>
  <si>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</si>
  <si>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</si>
  <si>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</si>
  <si>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</si>
  <si>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</si>
  <si>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</si>
  <si>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</si>
  <si>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</si>
  <si>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</si>
  <si>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</si>
  <si>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</si>
  <si>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</si>
  <si>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</si>
  <si>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</si>
  <si>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</si>
  <si>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</si>
  <si>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</si>
  <si>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</si>
  <si>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</si>
  <si>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</si>
  <si>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</si>
  <si>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</si>
  <si>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</si>
  <si>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</si>
  <si>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</si>
  <si>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</si>
  <si>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</si>
  <si>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</si>
  <si>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</si>
  <si>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</si>
  <si>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</si>
  <si>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</si>
  <si>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</si>
  <si>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</si>
  <si>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</si>
  <si>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</si>
  <si>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</si>
  <si>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</si>
  <si>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</si>
  <si>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</si>
  <si>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</si>
  <si>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</si>
  <si>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</si>
  <si>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</si>
  <si>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</si>
  <si>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</si>
  <si>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</si>
  <si>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</si>
  <si>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</si>
  <si>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</si>
  <si>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</si>
  <si>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</si>
  <si>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</si>
  <si>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</si>
  <si>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</si>
  <si>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</si>
  <si>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</si>
  <si>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</si>
  <si>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</si>
  <si>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</si>
  <si>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</si>
  <si>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</si>
  <si>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</si>
  <si>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</si>
  <si>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</si>
  <si>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</si>
  <si>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</si>
  <si>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</si>
  <si>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</si>
  <si>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</si>
  <si>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</si>
  <si>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</si>
  <si>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</si>
  <si>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</si>
  <si>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</si>
  <si>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</si>
  <si>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</si>
  <si>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</si>
  <si>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</si>
  <si>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</si>
  <si>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</si>
  <si>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</si>
  <si>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</si>
  <si>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</si>
  <si>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</si>
  <si>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</si>
  <si>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</si>
  <si>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</si>
  <si>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</si>
  <si>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</si>
  <si>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</si>
  <si>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</si>
  <si>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</si>
  <si>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</si>
  <si>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</si>
  <si>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</si>
  <si>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</si>
  <si>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</si>
  <si>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</si>
  <si>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</si>
  <si>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</si>
  <si>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</si>
  <si>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</si>
  <si>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</si>
  <si>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</si>
  <si>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</si>
  <si>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</si>
  <si>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</si>
  <si>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</si>
  <si>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</si>
  <si>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</si>
  <si>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</si>
  <si>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</si>
  <si>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</si>
  <si>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</si>
  <si>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</si>
  <si>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</si>
  <si>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</si>
  <si>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</si>
  <si>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</si>
  <si>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</si>
  <si>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</si>
  <si>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</si>
  <si>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</si>
  <si>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</si>
  <si>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</si>
  <si>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</si>
  <si>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</si>
  <si>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</si>
  <si>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</si>
  <si>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</si>
  <si>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</si>
  <si>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</si>
  <si>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</si>
  <si>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</si>
  <si>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</si>
  <si>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</si>
  <si>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</si>
  <si>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</si>
  <si>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</si>
  <si>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</si>
  <si>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</si>
  <si>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</si>
  <si>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</si>
  <si>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</si>
  <si>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</si>
  <si>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</si>
  <si>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</si>
  <si>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</si>
  <si>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</si>
  <si>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</si>
  <si>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</si>
  <si>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</si>
  <si>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</si>
  <si>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</si>
  <si>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</si>
  <si>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</si>
  <si>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</si>
  <si>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</si>
  <si>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</si>
  <si>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</si>
  <si>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</si>
  <si>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</si>
  <si>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</si>
  <si>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</si>
  <si>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</si>
  <si>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</si>
  <si>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</si>
  <si>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</si>
  <si>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</si>
  <si>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</si>
  <si>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</si>
  <si>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</si>
  <si>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</si>
  <si>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</si>
  <si>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</si>
  <si>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</si>
  <si>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</si>
  <si>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</si>
  <si>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</si>
  <si>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</si>
  <si>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</si>
  <si>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</si>
  <si>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</si>
  <si>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</si>
  <si>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</si>
  <si>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</si>
  <si>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</si>
  <si>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</si>
  <si>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</si>
  <si>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</si>
  <si>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</si>
  <si>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</si>
  <si>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</si>
  <si>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</si>
  <si>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</si>
  <si>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</si>
  <si>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</si>
  <si>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</si>
  <si>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</si>
  <si>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</si>
  <si>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</si>
  <si>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</si>
  <si>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</si>
  <si>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</si>
  <si>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</si>
  <si>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</si>
  <si>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</si>
  <si>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</si>
  <si>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</si>
  <si>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</si>
  <si>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</si>
  <si>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</si>
  <si>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</si>
  <si>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</si>
  <si>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</si>
  <si>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</si>
  <si>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</si>
  <si>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</si>
  <si>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</si>
  <si>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</si>
  <si>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</si>
  <si>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</si>
  <si>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</si>
  <si>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</si>
  <si>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</si>
  <si>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</si>
  <si>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</si>
  <si>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</si>
  <si>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</si>
  <si>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</si>
  <si>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</si>
  <si>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</si>
  <si>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</si>
  <si>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</si>
  <si>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</si>
  <si>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</si>
  <si>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</si>
  <si>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</si>
  <si>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</si>
  <si>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</si>
  <si>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</si>
  <si>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</si>
  <si>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</si>
  <si>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</si>
  <si>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</si>
  <si>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</si>
  <si>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</si>
  <si>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</si>
  <si>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</si>
  <si>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</si>
  <si>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</si>
  <si>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</si>
  <si>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</si>
  <si>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</si>
  <si>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</si>
  <si>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</si>
  <si>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</si>
  <si>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</si>
  <si>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</si>
  <si>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</si>
  <si>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</si>
  <si>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</si>
  <si>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</si>
  <si>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</si>
  <si>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</si>
  <si>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</si>
  <si>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</si>
  <si>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</si>
  <si>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</si>
  <si>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</si>
  <si>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</si>
  <si>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</si>
  <si>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</si>
  <si>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</si>
  <si>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</si>
  <si>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</si>
  <si>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</si>
  <si>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</si>
  <si>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</si>
  <si>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</si>
  <si>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</si>
  <si>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</si>
  <si>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</si>
  <si>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</si>
  <si>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</si>
  <si>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</si>
  <si>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</si>
  <si>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</si>
  <si>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</si>
  <si>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</si>
  <si>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</si>
  <si>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</si>
  <si>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</si>
  <si>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</si>
  <si>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</si>
  <si>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</si>
  <si>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</si>
  <si>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</si>
  <si>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</si>
  <si>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</si>
  <si>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</si>
  <si>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</si>
  <si>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</si>
  <si>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</si>
  <si>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</si>
  <si>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</si>
  <si>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</si>
  <si>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</si>
  <si>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</si>
  <si>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</si>
  <si>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</si>
  <si>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</si>
  <si>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</si>
  <si>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</si>
  <si>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</si>
  <si>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</si>
  <si>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</si>
  <si>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</si>
  <si>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</si>
  <si>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</si>
  <si>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</si>
  <si>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</si>
  <si>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</si>
  <si>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</si>
  <si>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</si>
  <si>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</si>
  <si>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</si>
  <si>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</si>
  <si>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</si>
  <si>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</si>
  <si>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</si>
  <si>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</si>
  <si>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</si>
  <si>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</si>
  <si>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</si>
  <si>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</si>
  <si>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</si>
  <si>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</si>
  <si>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</si>
  <si>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</si>
  <si>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</si>
  <si>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</si>
  <si>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</si>
  <si>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</si>
  <si>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</si>
  <si>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</si>
  <si>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</si>
  <si>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</si>
  <si>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</si>
  <si>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</si>
  <si>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</si>
  <si>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</si>
  <si>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</si>
  <si>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</si>
  <si>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</si>
  <si>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</si>
  <si>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</si>
  <si>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</si>
  <si>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</si>
  <si>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</si>
  <si>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</si>
  <si>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</si>
  <si>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</si>
  <si>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</si>
  <si>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</si>
  <si>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</si>
  <si>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</si>
  <si>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</si>
  <si>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</si>
  <si>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</si>
  <si>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</si>
  <si>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</si>
  <si>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</si>
  <si>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</si>
  <si>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</si>
  <si>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</si>
  <si>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</si>
  <si>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</si>
  <si>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</si>
  <si>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</si>
  <si>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</si>
  <si>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</si>
  <si>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</si>
  <si>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</si>
  <si>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</si>
  <si>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</si>
  <si>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</si>
  <si>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</si>
  <si>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</si>
  <si>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</si>
  <si>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</si>
  <si>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</si>
  <si>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</si>
  <si>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</si>
  <si>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</si>
  <si>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</si>
  <si>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</si>
  <si>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</si>
  <si>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</si>
  <si>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</si>
  <si>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</si>
  <si>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</si>
  <si>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</si>
  <si>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</si>
  <si>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</si>
  <si>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</si>
  <si>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</si>
  <si>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</si>
  <si>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</si>
  <si>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</si>
  <si>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</si>
  <si>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</si>
  <si>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</si>
  <si>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</si>
  <si>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</si>
  <si>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</si>
  <si>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</si>
  <si>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</si>
  <si>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</si>
  <si>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</si>
  <si>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</si>
  <si>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</si>
  <si>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</si>
  <si>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</si>
  <si>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</si>
  <si>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</si>
  <si>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</si>
  <si>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</si>
  <si>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</si>
  <si>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</si>
  <si>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</si>
  <si>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</si>
  <si>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</si>
  <si>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</si>
  <si>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</si>
  <si>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</si>
  <si>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</si>
  <si>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</si>
  <si>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</si>
  <si>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</si>
  <si>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</si>
  <si>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</si>
  <si>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</si>
  <si>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</si>
  <si>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</si>
  <si>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</si>
  <si>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</si>
  <si>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</si>
  <si>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</si>
  <si>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</si>
  <si>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</si>
  <si>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</si>
  <si>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</si>
  <si>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</si>
  <si>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</si>
  <si>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</si>
  <si>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</si>
  <si>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</si>
  <si>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</si>
  <si>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</si>
  <si>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</si>
  <si>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</si>
  <si>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</si>
  <si>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</si>
  <si>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</si>
  <si>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</si>
  <si>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</si>
  <si>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</si>
  <si>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</si>
  <si>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</si>
  <si>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</si>
  <si>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</si>
  <si>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</si>
  <si>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</si>
  <si>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</si>
  <si>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</si>
  <si>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</si>
  <si>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</si>
  <si>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</si>
  <si>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</si>
  <si>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</si>
  <si>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</si>
  <si>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</si>
  <si>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</si>
  <si>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</si>
  <si>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</si>
  <si>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</si>
  <si>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</si>
  <si>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</si>
  <si>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</si>
  <si>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</si>
  <si>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</si>
  <si>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</si>
  <si>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</si>
  <si>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</si>
  <si>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</si>
  <si>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</si>
  <si>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</si>
  <si>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</si>
  <si>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</si>
  <si>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</si>
  <si>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</si>
  <si>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</si>
  <si>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</si>
  <si>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</si>
  <si>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</si>
  <si>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</si>
  <si>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</si>
  <si>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</si>
  <si>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</si>
  <si>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</si>
  <si>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</si>
  <si>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</si>
  <si>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</si>
  <si>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</si>
  <si>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</si>
  <si>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</si>
  <si>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</si>
  <si>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</si>
  <si>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</si>
  <si>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</si>
  <si>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</si>
  <si>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</si>
  <si>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</si>
  <si>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</si>
  <si>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</si>
  <si>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</si>
  <si>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</si>
  <si>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</si>
  <si>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</si>
  <si>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</si>
  <si>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</si>
  <si>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</si>
  <si>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</si>
  <si>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</si>
  <si>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</si>
  <si>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</si>
  <si>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</si>
  <si>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</si>
  <si>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</si>
  <si>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</si>
  <si>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</si>
  <si>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</si>
  <si>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</si>
  <si>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</si>
  <si>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</si>
  <si>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</si>
  <si>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</si>
  <si>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</si>
  <si>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</si>
  <si>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</si>
  <si>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</si>
  <si>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</si>
  <si>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</si>
  <si>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</si>
  <si>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</si>
  <si>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</si>
  <si>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</si>
  <si>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</si>
  <si>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</si>
  <si>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</si>
  <si>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</si>
  <si>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</si>
  <si>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</si>
  <si>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</si>
  <si>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</si>
  <si>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</si>
  <si>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</si>
  <si>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</si>
  <si>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</si>
  <si>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</si>
  <si>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</si>
  <si>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</si>
  <si>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</si>
  <si>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</si>
  <si>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</si>
  <si>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</si>
  <si>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</si>
  <si>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</si>
  <si>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</si>
  <si>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</si>
  <si>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</si>
  <si>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</si>
  <si>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</si>
  <si>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</si>
  <si>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</si>
  <si>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</si>
  <si>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</si>
  <si>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</si>
  <si>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</si>
  <si>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</si>
  <si>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</si>
  <si>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</si>
  <si>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</si>
  <si>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</si>
  <si>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</si>
  <si>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</si>
  <si>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</si>
  <si>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</si>
  <si>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</si>
  <si>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</si>
  <si>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</si>
  <si>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</si>
  <si>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</si>
  <si>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</si>
  <si>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</si>
  <si>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</si>
  <si>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</si>
  <si>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</si>
  <si>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</si>
  <si>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</si>
  <si>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</si>
  <si>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</si>
  <si>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</si>
  <si>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</si>
  <si>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</si>
  <si>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</si>
  <si>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</si>
  <si>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</si>
  <si>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</si>
  <si>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</si>
  <si>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</si>
  <si>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</si>
  <si>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</si>
  <si>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</si>
  <si>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</si>
  <si>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</si>
  <si>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</si>
  <si>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</si>
  <si>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</si>
  <si>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</si>
  <si>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</si>
  <si>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</si>
  <si>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</si>
  <si>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</si>
  <si>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</si>
  <si>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</si>
  <si>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</si>
  <si>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</si>
  <si>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</si>
  <si>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</si>
  <si>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</si>
  <si>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</si>
  <si>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</si>
  <si>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</si>
  <si>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</si>
  <si>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</si>
  <si>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</si>
  <si>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</si>
  <si>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</si>
  <si>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</si>
  <si>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</si>
  <si>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</si>
  <si>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</si>
  <si>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</si>
  <si>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</si>
  <si>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</si>
  <si>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</si>
  <si>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</si>
  <si>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</si>
  <si>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</si>
  <si>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</si>
  <si>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</si>
  <si>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</si>
  <si>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</si>
  <si>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</si>
  <si>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</si>
  <si>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</si>
  <si>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</si>
  <si>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</si>
  <si>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</si>
  <si>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</si>
  <si>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</si>
  <si>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</si>
  <si>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</si>
  <si>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</si>
  <si>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</si>
  <si>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</si>
  <si>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</si>
  <si>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</si>
  <si>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</si>
  <si>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</si>
  <si>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</si>
  <si>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</si>
  <si>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</si>
  <si>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</si>
  <si>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</si>
  <si>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</si>
  <si>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</si>
  <si>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</si>
  <si>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</si>
  <si>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</si>
  <si>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</si>
  <si>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</si>
  <si>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</si>
  <si>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</si>
  <si>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</si>
  <si>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</si>
  <si>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</si>
  <si>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</si>
  <si>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</si>
  <si>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</si>
  <si>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</si>
  <si>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</si>
  <si>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</si>
  <si>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</si>
  <si>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</si>
  <si>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</si>
  <si>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</si>
  <si>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</si>
  <si>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</si>
  <si>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</si>
  <si>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</si>
  <si>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</si>
  <si>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</si>
  <si>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</si>
  <si>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</si>
  <si>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</si>
  <si>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</si>
  <si>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</si>
  <si>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</si>
  <si>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</si>
  <si>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</si>
  <si>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</si>
  <si>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</si>
  <si>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</si>
  <si>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</si>
  <si>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</si>
  <si>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</si>
  <si>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</si>
  <si>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</si>
  <si>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</si>
  <si>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</si>
  <si>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</si>
  <si>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</si>
  <si>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</si>
  <si>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</si>
  <si>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</si>
  <si>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</si>
  <si>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</si>
  <si>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</si>
  <si>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</si>
  <si>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</si>
  <si>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</si>
  <si>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</si>
  <si>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</si>
  <si>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</si>
  <si>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</si>
  <si>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</si>
  <si>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</si>
  <si>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</si>
  <si>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</si>
  <si>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</si>
  <si>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</si>
  <si>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</si>
  <si>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</si>
  <si>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</si>
  <si>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</si>
  <si>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</si>
  <si>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</si>
  <si>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</si>
  <si>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</si>
  <si>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</si>
  <si>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</si>
  <si>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</si>
  <si>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</si>
  <si>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</si>
  <si>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</si>
  <si>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</si>
  <si>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</si>
  <si>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</si>
  <si>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</si>
  <si>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</si>
  <si>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</si>
  <si>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</si>
  <si>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</si>
  <si>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</si>
  <si>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</si>
  <si>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</si>
  <si>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</si>
  <si>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</si>
  <si>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</si>
  <si>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</si>
  <si>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</si>
  <si>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</si>
  <si>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</si>
  <si>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</si>
  <si>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</si>
  <si>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</si>
  <si>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</si>
  <si>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</si>
  <si>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</si>
  <si>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</si>
  <si>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</si>
  <si>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</si>
  <si>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</si>
  <si>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</si>
  <si>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</si>
  <si>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</si>
  <si>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</si>
  <si>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</si>
  <si>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</si>
  <si>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</si>
  <si>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</si>
  <si>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</si>
  <si>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</si>
  <si>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</si>
  <si>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</si>
  <si>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</si>
  <si>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</si>
  <si>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</si>
  <si>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</si>
  <si>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</si>
  <si>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</si>
  <si>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</si>
  <si>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</si>
  <si>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</si>
  <si>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</si>
  <si>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</si>
  <si>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</si>
  <si>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</si>
  <si>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</si>
  <si>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</si>
  <si>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</si>
  <si>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</si>
  <si>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</si>
  <si>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</si>
  <si>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</si>
  <si>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</si>
  <si>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</si>
  <si>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</si>
  <si>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</si>
  <si>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</si>
  <si>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</si>
  <si>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</si>
  <si>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</si>
  <si>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</si>
  <si>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</si>
  <si>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</si>
  <si>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</si>
  <si>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</si>
  <si>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</si>
  <si>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</si>
  <si>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</si>
  <si>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</si>
  <si>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</si>
  <si>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</si>
  <si>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</si>
  <si>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</si>
  <si>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</si>
  <si>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</si>
  <si>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</si>
  <si>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</si>
  <si>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</si>
  <si>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</si>
  <si>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</si>
  <si>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</si>
  <si>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</si>
  <si>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</si>
  <si>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</si>
  <si>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</si>
  <si>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</si>
  <si>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</si>
  <si>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</si>
  <si>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</si>
  <si>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</si>
  <si>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</si>
  <si>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</si>
  <si>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</si>
  <si>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</si>
  <si>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</si>
  <si>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</si>
  <si>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</si>
  <si>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</si>
  <si>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</si>
  <si>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</si>
  <si>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</si>
  <si>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</si>
  <si>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</si>
  <si>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</si>
  <si>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</si>
  <si>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</si>
  <si>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</si>
  <si>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</si>
  <si>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</si>
  <si>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</si>
  <si>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</si>
  <si>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</si>
  <si>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</si>
  <si>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</si>
  <si>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</si>
  <si>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</si>
  <si>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</si>
  <si>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</si>
  <si>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</si>
  <si>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</si>
  <si>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</si>
  <si>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</si>
  <si>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</si>
  <si>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</si>
  <si>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</si>
  <si>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</si>
  <si>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</si>
  <si>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</si>
  <si>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</si>
  <si>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</si>
  <si>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</si>
  <si>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</si>
  <si>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</si>
  <si>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</si>
  <si>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</si>
  <si>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</si>
  <si>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</si>
  <si>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</si>
  <si>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</si>
  <si>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</si>
  <si>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</si>
  <si>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</si>
  <si>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</si>
  <si>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</si>
  <si>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</si>
  <si>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</si>
  <si>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</si>
  <si>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</si>
  <si>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</si>
  <si>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</si>
  <si>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</si>
  <si>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</si>
  <si>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</si>
  <si>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</si>
  <si>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</si>
  <si>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</si>
  <si>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</si>
  <si>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</si>
  <si>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</si>
  <si>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</si>
  <si>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</si>
  <si>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</si>
  <si>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</si>
  <si>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</si>
  <si>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</si>
  <si>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</si>
  <si>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</si>
  <si>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</si>
  <si>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</si>
  <si>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</si>
  <si>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</si>
  <si>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</si>
  <si>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</si>
  <si>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</si>
  <si>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</si>
  <si>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</si>
  <si>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</si>
  <si>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</si>
  <si>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</si>
  <si>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</si>
  <si>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</si>
  <si>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</si>
  <si>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</si>
  <si>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</si>
  <si>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</si>
  <si>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</si>
  <si>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</si>
  <si>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</si>
  <si>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</si>
  <si>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</si>
  <si>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</si>
  <si>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</si>
  <si>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</si>
  <si>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</si>
  <si>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</si>
  <si>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</si>
  <si>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</si>
  <si>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</si>
  <si>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</si>
  <si>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</si>
  <si>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</si>
  <si>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</si>
  <si>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</si>
  <si>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</si>
  <si>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</si>
  <si>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</si>
  <si>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</si>
  <si>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</si>
  <si>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</si>
  <si>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</si>
  <si>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</si>
  <si>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</si>
  <si>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</si>
  <si>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</si>
  <si>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</si>
  <si>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</si>
  <si>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</si>
  <si>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</si>
  <si>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</si>
  <si>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</si>
  <si>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</si>
  <si>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</si>
  <si>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</si>
  <si>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</si>
  <si>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</si>
  <si>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</si>
  <si>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</si>
  <si>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</si>
  <si>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</si>
  <si>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</si>
  <si>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</si>
  <si>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</si>
  <si>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</si>
  <si>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</si>
  <si>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</si>
  <si>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</si>
  <si>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</si>
  <si>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</si>
  <si>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</si>
  <si>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</si>
  <si>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</si>
  <si>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</si>
  <si>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</si>
  <si>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</si>
  <si>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</si>
  <si>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</si>
  <si>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</si>
  <si>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</si>
  <si>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</si>
  <si>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</si>
  <si>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</si>
  <si>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</si>
  <si>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</si>
  <si>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</si>
  <si>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</si>
  <si>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</si>
  <si>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</si>
  <si>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</si>
  <si>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</si>
  <si>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</si>
  <si>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</si>
  <si>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</si>
  <si>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</si>
  <si>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</si>
  <si>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</si>
  <si>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</si>
  <si>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</si>
  <si>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</si>
  <si>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</si>
  <si>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</si>
  <si>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</si>
  <si>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</si>
  <si>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</si>
  <si>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</si>
  <si>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</si>
  <si>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</si>
  <si>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</si>
  <si>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</si>
  <si>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</si>
  <si>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</si>
  <si>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</si>
  <si>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</si>
  <si>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</si>
  <si>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</si>
  <si>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</si>
  <si>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</si>
  <si>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</si>
  <si>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</si>
  <si>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</si>
  <si>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</si>
  <si>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</si>
  <si>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</si>
  <si>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</si>
  <si>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</si>
  <si>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</si>
  <si>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</si>
  <si>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</si>
  <si>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</si>
  <si>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</si>
  <si>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</si>
  <si>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</si>
  <si>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</si>
  <si>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</si>
  <si>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</si>
  <si>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</si>
  <si>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</si>
  <si>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</si>
  <si>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</si>
  <si>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</si>
  <si>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</si>
  <si>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</si>
  <si>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</si>
  <si>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</si>
  <si>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</si>
  <si>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</si>
  <si>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</si>
  <si>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</si>
  <si>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</si>
  <si>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</si>
  <si>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</si>
  <si>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</si>
  <si>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</si>
  <si>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</si>
  <si>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</si>
  <si>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</si>
  <si>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</si>
  <si>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</si>
  <si>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</si>
  <si>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</si>
  <si>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</si>
  <si>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</si>
  <si>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</si>
  <si>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</si>
  <si>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</si>
  <si>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</si>
  <si>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</si>
  <si>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</si>
  <si>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</si>
  <si>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</si>
  <si>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</si>
  <si>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</si>
  <si>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</si>
  <si>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</si>
  <si>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</si>
  <si>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</si>
  <si>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</si>
  <si>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</si>
  <si>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</si>
  <si>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</si>
  <si>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</si>
  <si>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</si>
  <si>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</si>
  <si>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</si>
  <si>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</si>
  <si>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</si>
  <si>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</si>
  <si>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</si>
  <si>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</si>
  <si>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</si>
  <si>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</si>
  <si>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</si>
  <si>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</si>
  <si>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</si>
  <si>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</si>
  <si>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</si>
  <si>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</si>
  <si>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</si>
  <si>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</si>
  <si>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</si>
  <si>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</si>
  <si>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</si>
  <si>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</si>
  <si>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</si>
  <si>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</si>
  <si>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</si>
  <si>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</si>
  <si>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</si>
  <si>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</si>
  <si>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</si>
  <si>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</si>
  <si>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</si>
  <si>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</si>
  <si>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</si>
  <si>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</si>
  <si>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</si>
  <si>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</si>
  <si>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</si>
  <si>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</si>
  <si>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</si>
  <si>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</si>
  <si>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</si>
  <si>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</si>
  <si>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</si>
  <si>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</si>
  <si>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</si>
  <si>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</si>
  <si>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</si>
  <si>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</si>
  <si>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</si>
  <si>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</si>
  <si>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</si>
  <si>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</si>
  <si>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</si>
  <si>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</si>
  <si>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</si>
  <si>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</si>
  <si>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</si>
  <si>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</si>
  <si>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</si>
  <si>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</si>
  <si>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</si>
  <si>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</si>
  <si>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</si>
  <si>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</si>
  <si>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</si>
  <si>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</si>
  <si>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</si>
  <si>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</si>
  <si>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</si>
  <si>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</si>
  <si>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</si>
  <si>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</si>
  <si>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</si>
  <si>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</si>
  <si>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</si>
  <si>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</si>
  <si>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</si>
  <si>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</si>
  <si>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</si>
  <si>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</si>
  <si>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</si>
  <si>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</si>
  <si>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</si>
  <si>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</si>
  <si>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</si>
  <si>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</si>
  <si>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</si>
  <si>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</si>
  <si>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</si>
  <si>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</si>
  <si>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</si>
  <si>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</si>
  <si>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</si>
  <si>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</si>
  <si>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</si>
  <si>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</si>
  <si>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</si>
  <si>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</si>
  <si>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</si>
  <si>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</si>
  <si>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</si>
  <si>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</si>
  <si>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</si>
  <si>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</si>
  <si>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</si>
  <si>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</si>
  <si>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</si>
  <si>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</si>
  <si>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</si>
  <si>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</si>
  <si>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</si>
  <si>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</si>
  <si>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</si>
  <si>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</si>
  <si>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</si>
  <si>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</si>
  <si>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</si>
  <si>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</si>
  <si>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</si>
  <si>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</si>
  <si>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</si>
  <si>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</si>
  <si>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</si>
  <si>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</si>
  <si>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</si>
  <si>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</si>
  <si>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</si>
  <si>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</si>
  <si>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</si>
  <si>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</si>
  <si>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</si>
  <si>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</si>
  <si>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</si>
  <si>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</si>
  <si>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</si>
  <si>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</si>
  <si>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</si>
  <si>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</si>
  <si>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</si>
  <si>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</si>
  <si>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</si>
  <si>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</si>
  <si>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</si>
  <si>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</si>
  <si>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</si>
  <si>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</si>
  <si>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</si>
  <si>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</si>
  <si>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</si>
  <si>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</si>
  <si>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</si>
  <si>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</si>
  <si>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</si>
  <si>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</si>
  <si>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</si>
  <si>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</si>
  <si>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</si>
  <si>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</si>
  <si>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</si>
  <si>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</si>
  <si>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</si>
  <si>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</si>
  <si>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</si>
  <si>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</si>
  <si>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</si>
  <si>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</si>
  <si>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</si>
  <si>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</si>
  <si>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</si>
  <si>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</si>
  <si>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</si>
  <si>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</si>
  <si>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</si>
  <si>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</si>
  <si>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</si>
  <si>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</si>
  <si>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</si>
  <si>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</si>
  <si>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</si>
  <si>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</si>
  <si>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</si>
  <si>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</si>
  <si>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</si>
  <si>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</si>
  <si>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</si>
  <si>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</si>
  <si>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</si>
  <si>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</si>
  <si>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</si>
  <si>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</si>
  <si>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</si>
  <si>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</si>
  <si>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</si>
  <si>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</si>
  <si>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</si>
  <si>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</si>
  <si>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</si>
  <si>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</si>
  <si>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</si>
  <si>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</si>
  <si>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</si>
  <si>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</si>
  <si>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</si>
  <si>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</si>
  <si>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</si>
  <si>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</si>
  <si>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</si>
  <si>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</si>
  <si>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</si>
  <si>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</si>
  <si>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</si>
  <si>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</si>
  <si>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</si>
  <si>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</si>
  <si>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</si>
  <si>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</si>
  <si>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</si>
  <si>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</si>
  <si>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</si>
  <si>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</si>
  <si>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</si>
  <si>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</si>
  <si>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</si>
  <si>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</si>
  <si>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</si>
  <si>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</si>
  <si>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</si>
  <si>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</si>
  <si>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</si>
  <si>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</si>
  <si>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</si>
  <si>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</si>
  <si>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</si>
  <si>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</si>
  <si>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</si>
  <si>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</si>
  <si>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</si>
  <si>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</si>
  <si>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</si>
  <si>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</si>
  <si>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</si>
  <si>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</si>
  <si>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</si>
  <si>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</si>
  <si>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</si>
  <si>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</si>
  <si>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</si>
  <si>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</si>
  <si>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</si>
  <si>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</si>
  <si>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</si>
  <si>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</si>
  <si>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</si>
  <si>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</si>
  <si>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</si>
  <si>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</si>
  <si>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</si>
  <si>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</si>
  <si>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</si>
  <si>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</si>
  <si>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</si>
  <si>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</si>
  <si>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</si>
  <si>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</si>
  <si>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</si>
  <si>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</si>
  <si>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</si>
  <si>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</si>
  <si>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</si>
  <si>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</si>
  <si>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</si>
  <si>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</si>
  <si>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</si>
  <si>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</si>
  <si>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</si>
  <si>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</si>
  <si>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</si>
  <si>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</si>
  <si>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</si>
  <si>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</si>
  <si>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</si>
  <si>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</si>
  <si>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</si>
  <si>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</si>
  <si>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</si>
  <si>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</si>
  <si>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</si>
  <si>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</si>
  <si>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</si>
  <si>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</si>
  <si>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</si>
  <si>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</si>
  <si>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</si>
  <si>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</si>
  <si>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</si>
  <si>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</si>
  <si>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</si>
  <si>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</si>
  <si>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</si>
  <si>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</si>
  <si>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</si>
  <si>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</si>
  <si>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</si>
  <si>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</si>
  <si>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</si>
  <si>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</si>
  <si>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</si>
  <si>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</si>
  <si>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</si>
  <si>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</si>
  <si>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</si>
  <si>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</si>
  <si>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</si>
  <si>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</si>
  <si>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</si>
  <si>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</si>
  <si>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</si>
  <si>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</si>
  <si>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</si>
  <si>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</si>
  <si>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</si>
  <si>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</si>
  <si>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</si>
  <si>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</si>
  <si>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</si>
  <si>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</si>
  <si>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</si>
  <si>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</si>
  <si>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</si>
  <si>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</si>
  <si>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</si>
  <si>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</si>
  <si>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</si>
  <si>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</si>
  <si>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</si>
  <si>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</si>
  <si>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</si>
  <si>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</si>
  <si>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</si>
  <si>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</si>
  <si>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</si>
  <si>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</si>
  <si>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</si>
  <si>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</si>
  <si>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</si>
  <si>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</si>
  <si>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</si>
  <si>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</si>
  <si>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</si>
  <si>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</si>
  <si>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</si>
  <si>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</si>
  <si>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</si>
  <si>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</si>
  <si>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</si>
  <si>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</si>
  <si>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</si>
  <si>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</si>
  <si>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</si>
  <si>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</si>
  <si>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</si>
  <si>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</si>
  <si>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</si>
  <si>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</si>
  <si>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</si>
  <si>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</si>
  <si>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</si>
  <si>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</si>
  <si>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</si>
  <si>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</si>
  <si>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</si>
  <si>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</si>
  <si>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</si>
  <si>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</si>
  <si>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</si>
  <si>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</si>
  <si>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</si>
  <si>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</si>
  <si>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</si>
  <si>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</si>
  <si>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</si>
  <si>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</si>
  <si>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</si>
  <si>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</si>
  <si>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</si>
  <si>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</si>
  <si>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</si>
  <si>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</si>
  <si>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</si>
  <si>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</si>
  <si>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</si>
  <si>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</si>
  <si>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</si>
  <si>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</si>
  <si>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</si>
  <si>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</si>
  <si>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</si>
  <si>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</si>
  <si>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</si>
  <si>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</si>
  <si>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</si>
  <si>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</si>
  <si>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</si>
  <si>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</si>
  <si>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</si>
  <si>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</si>
  <si>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</si>
  <si>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</si>
  <si>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</si>
  <si>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</si>
  <si>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</si>
  <si>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</si>
  <si>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</si>
  <si>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</si>
  <si>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</si>
  <si>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</si>
  <si>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</si>
  <si>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</si>
  <si>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</si>
  <si>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</si>
  <si>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</si>
  <si>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</si>
  <si>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</si>
  <si>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</si>
  <si>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</si>
  <si>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</si>
  <si>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</si>
  <si>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</si>
  <si>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</si>
  <si>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</si>
  <si>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</si>
  <si>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</si>
  <si>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</si>
  <si>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</si>
  <si>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</si>
  <si>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</si>
  <si>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</si>
  <si>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</si>
  <si>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</si>
  <si>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</si>
  <si>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</si>
  <si>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</si>
  <si>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</si>
  <si>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</si>
  <si>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</si>
  <si>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</si>
  <si>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</si>
  <si>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</si>
  <si>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</si>
  <si>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</si>
  <si>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</si>
  <si>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</si>
  <si>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</si>
  <si>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</si>
  <si>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</si>
  <si>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</si>
  <si>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</si>
  <si>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</si>
  <si>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</si>
  <si>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</si>
  <si>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</si>
  <si>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</si>
  <si>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</si>
  <si>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</si>
  <si>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</si>
  <si>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</si>
  <si>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</si>
  <si>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</si>
  <si>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</si>
  <si>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</si>
  <si>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</si>
  <si>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</si>
  <si>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</si>
  <si>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</si>
  <si>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</si>
  <si>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</si>
  <si>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</si>
  <si>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</si>
  <si>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</si>
  <si>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</si>
  <si>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</si>
  <si>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</si>
  <si>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</si>
  <si>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</si>
  <si>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</si>
  <si>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</si>
  <si>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</si>
  <si>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</si>
  <si>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</si>
  <si>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</si>
  <si>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</si>
  <si>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</si>
  <si>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</si>
  <si>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</si>
  <si>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</si>
  <si>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</si>
  <si>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</si>
  <si>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</si>
  <si>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</si>
  <si>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</si>
  <si>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</si>
  <si>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</si>
  <si>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</si>
  <si>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</si>
  <si>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</si>
  <si>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</si>
  <si>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</si>
  <si>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</si>
  <si>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</si>
  <si>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</si>
  <si>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</si>
  <si>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</si>
  <si>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</si>
  <si>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</si>
  <si>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</si>
  <si>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</si>
  <si>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</si>
  <si>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</si>
  <si>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</si>
  <si>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</si>
  <si>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</si>
  <si>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</si>
  <si>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</si>
  <si>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</si>
  <si>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</si>
  <si>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</si>
  <si>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</si>
  <si>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</si>
  <si>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</si>
  <si>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</si>
  <si>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</si>
  <si>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</si>
  <si>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</si>
  <si>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</si>
  <si>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</si>
  <si>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</si>
  <si>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</si>
  <si>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</si>
  <si>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</si>
  <si>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</si>
  <si>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</si>
  <si>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</si>
  <si>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</si>
  <si>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</si>
  <si>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</si>
  <si>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</si>
  <si>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</si>
  <si>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</si>
  <si>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</si>
  <si>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</si>
  <si>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</si>
  <si>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</si>
  <si>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</si>
  <si>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</si>
  <si>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</si>
  <si>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</si>
  <si>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</si>
  <si>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</si>
  <si>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</si>
  <si>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</si>
  <si>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</si>
  <si>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</si>
  <si>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</si>
  <si>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</si>
  <si>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</si>
  <si>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</si>
  <si>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</si>
  <si>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</si>
  <si>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</si>
  <si>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</si>
  <si>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</si>
  <si>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</si>
  <si>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</si>
  <si>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</si>
  <si>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</si>
  <si>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</si>
  <si>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</si>
  <si>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</si>
  <si>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</si>
  <si>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</si>
  <si>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</si>
  <si>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</si>
  <si>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</si>
  <si>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</si>
  <si>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</si>
  <si>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</si>
  <si>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</si>
  <si>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</si>
  <si>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</si>
  <si>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</si>
  <si>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</si>
  <si>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</si>
  <si>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</si>
  <si>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</si>
  <si>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</si>
  <si>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</si>
  <si>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</si>
  <si>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</si>
  <si>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</si>
  <si>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</si>
  <si>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</si>
  <si>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</si>
  <si>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</si>
  <si>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</si>
  <si>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</si>
  <si>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</si>
  <si>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</si>
  <si>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</si>
  <si>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</si>
  <si>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</si>
  <si>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</si>
  <si>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</si>
  <si>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</si>
  <si>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</si>
  <si>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</si>
  <si>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</si>
  <si>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</si>
  <si>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</si>
  <si>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</si>
  <si>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</si>
  <si>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</si>
  <si>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</si>
  <si>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</si>
  <si>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</si>
  <si>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</si>
  <si>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</si>
  <si>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</si>
  <si>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</si>
  <si>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</si>
  <si>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</si>
  <si>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</si>
  <si>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</si>
  <si>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</si>
  <si>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</si>
  <si>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</si>
  <si>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</si>
  <si>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</si>
  <si>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</si>
  <si>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</si>
  <si>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</si>
  <si>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</si>
  <si>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</si>
  <si>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</si>
  <si>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</si>
  <si>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</si>
  <si>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</si>
  <si>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</si>
  <si>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</si>
  <si>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</si>
  <si>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</si>
  <si>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</si>
  <si>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</si>
  <si>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</si>
  <si>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</si>
  <si>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</si>
  <si>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</si>
  <si>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</si>
  <si>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</si>
  <si>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</si>
  <si>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</si>
  <si>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</si>
  <si>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</si>
  <si>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</si>
  <si>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</si>
  <si>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</si>
  <si>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</si>
  <si>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</si>
  <si>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</si>
  <si>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</si>
  <si>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</si>
  <si>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</si>
  <si>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</si>
  <si>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</si>
  <si>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</si>
  <si>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</si>
  <si>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</si>
  <si>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</si>
  <si>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</si>
  <si>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</si>
  <si>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</si>
  <si>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</si>
  <si>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</si>
  <si>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</si>
  <si>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</si>
  <si>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</si>
  <si>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</si>
  <si>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</si>
  <si>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</si>
  <si>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</si>
  <si>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</si>
  <si>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</si>
  <si>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</si>
  <si>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</si>
  <si>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</si>
  <si>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</si>
  <si>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</si>
  <si>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</si>
  <si>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</si>
  <si>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</si>
  <si>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</si>
  <si>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</si>
  <si>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</si>
  <si>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</si>
  <si>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</si>
  <si>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</si>
  <si>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</si>
  <si>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</si>
  <si>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</si>
  <si>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</si>
  <si>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</si>
  <si>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</si>
  <si>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</si>
  <si>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</si>
  <si>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</si>
  <si>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</si>
  <si>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</si>
  <si>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</si>
  <si>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</si>
  <si>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</si>
  <si>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</si>
  <si>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</si>
  <si>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</si>
  <si>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</si>
  <si>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</si>
  <si>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</si>
  <si>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</si>
  <si>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</si>
  <si>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</si>
  <si>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</si>
  <si>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</si>
  <si>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</si>
  <si>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</si>
  <si>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</si>
  <si>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</si>
  <si>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</si>
  <si>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</si>
  <si>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</si>
  <si>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</si>
  <si>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</si>
  <si>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</si>
  <si>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</si>
  <si>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</si>
  <si>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</si>
  <si>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</si>
  <si>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</si>
  <si>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</si>
  <si>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</si>
  <si>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</si>
  <si>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</si>
  <si>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</si>
  <si>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</si>
  <si>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</si>
  <si>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</si>
  <si>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</si>
  <si>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</si>
  <si>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</si>
  <si>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</si>
  <si>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</si>
  <si>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</si>
  <si>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</si>
  <si>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</si>
  <si>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</si>
  <si>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</si>
  <si>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</si>
  <si>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</si>
  <si>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</si>
  <si>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</si>
  <si>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</si>
  <si>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</si>
  <si>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</si>
  <si>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</si>
  <si>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</si>
  <si>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</si>
  <si>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</si>
  <si>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</si>
  <si>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</si>
  <si>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</si>
  <si>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</si>
  <si>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</si>
  <si>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</si>
  <si>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</si>
  <si>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</si>
  <si>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</si>
  <si>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</si>
  <si>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</si>
  <si>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</si>
  <si>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</si>
  <si>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</si>
  <si>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</si>
  <si>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</si>
  <si>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</si>
  <si>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</si>
  <si>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</si>
  <si>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</si>
  <si>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</si>
  <si>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</si>
  <si>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</si>
  <si>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</si>
  <si>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</si>
  <si>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</si>
  <si>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</si>
  <si>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</si>
  <si>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</si>
  <si>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</si>
  <si>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</si>
  <si>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</si>
  <si>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</si>
  <si>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</si>
  <si>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</si>
  <si>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</si>
  <si>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</si>
  <si>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</si>
  <si>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</si>
  <si>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</si>
  <si>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</si>
  <si>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</si>
  <si>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</si>
  <si>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</si>
  <si>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</si>
  <si>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</si>
  <si>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</si>
  <si>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</si>
  <si>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</si>
  <si>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</si>
  <si>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</si>
  <si>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</si>
  <si>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</si>
  <si>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</si>
  <si>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</si>
  <si>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</si>
  <si>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</si>
  <si>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</si>
  <si>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</si>
  <si>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</si>
  <si>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</si>
  <si>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</si>
  <si>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</si>
  <si>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</si>
  <si>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</si>
  <si>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</si>
  <si>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</si>
  <si>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</si>
  <si>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</si>
  <si>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</si>
  <si>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</si>
  <si>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</si>
  <si>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</si>
  <si>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</si>
  <si>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</si>
  <si>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</si>
  <si>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</si>
  <si>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</si>
  <si>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</si>
  <si>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</si>
  <si>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</si>
  <si>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</si>
  <si>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</si>
  <si>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</si>
  <si>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</si>
  <si>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</si>
  <si>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</si>
  <si>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</si>
  <si>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</si>
  <si>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</si>
  <si>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</si>
  <si>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</si>
  <si>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</si>
  <si>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</si>
  <si>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</si>
  <si>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</si>
  <si>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</si>
  <si>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</si>
  <si>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</si>
  <si>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</si>
  <si>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</si>
  <si>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</si>
  <si>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</si>
  <si>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</si>
  <si>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</si>
  <si>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</si>
  <si>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</si>
  <si>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</si>
  <si>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</si>
  <si>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</si>
  <si>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</si>
  <si>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</si>
  <si>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</si>
  <si>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</si>
  <si>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</si>
  <si>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</si>
  <si>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</si>
  <si>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</si>
  <si>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</si>
  <si>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</si>
  <si>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</si>
  <si>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</si>
  <si>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</si>
  <si>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</si>
  <si>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</si>
  <si>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</si>
  <si>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</si>
  <si>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</si>
  <si>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</si>
  <si>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</si>
  <si>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</si>
  <si>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</si>
  <si>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</si>
  <si>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</si>
  <si>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</si>
  <si>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</si>
  <si>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</si>
  <si>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</si>
  <si>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</si>
  <si>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</si>
  <si>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</si>
  <si>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</si>
  <si>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</si>
  <si>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</si>
  <si>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</si>
  <si>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</si>
  <si>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</si>
  <si>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</si>
  <si>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</si>
  <si>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</si>
  <si>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</si>
  <si>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</si>
  <si>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</si>
  <si>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</si>
  <si>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</si>
  <si>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</si>
  <si>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</si>
  <si>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</si>
  <si>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</si>
  <si>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</si>
  <si>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</si>
  <si>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</si>
  <si>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</si>
  <si>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</si>
  <si>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</si>
  <si>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</si>
  <si>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</si>
  <si>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</si>
  <si>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</si>
  <si>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</si>
  <si>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</si>
  <si>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</si>
  <si>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</si>
  <si>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</si>
  <si>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</si>
  <si>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</si>
  <si>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</si>
  <si>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</si>
  <si>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</si>
  <si>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</si>
  <si>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</si>
  <si>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</si>
  <si>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</si>
  <si>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</si>
  <si>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</si>
  <si>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</si>
  <si>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</si>
  <si>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</si>
  <si>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</si>
  <si>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</si>
  <si>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</si>
  <si>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</si>
  <si>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</si>
  <si>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</si>
  <si>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</si>
  <si>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</si>
  <si>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</si>
  <si>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</si>
  <si>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</si>
  <si>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</si>
  <si>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</si>
  <si>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</si>
  <si>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</si>
  <si>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</si>
  <si>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</si>
  <si>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</si>
  <si>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</si>
  <si>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</si>
  <si>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</si>
  <si>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</si>
  <si>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</si>
  <si>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</si>
  <si>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</si>
  <si>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</si>
  <si>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</si>
  <si>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</si>
  <si>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</si>
  <si>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</si>
  <si>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</si>
  <si>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</si>
  <si>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</si>
  <si>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</si>
  <si>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</si>
  <si>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</si>
  <si>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</si>
  <si>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</si>
  <si>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</si>
  <si>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</si>
  <si>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</si>
  <si>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</si>
  <si>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</si>
  <si>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</si>
  <si>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</si>
  <si>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</si>
  <si>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</si>
  <si>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</si>
  <si>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</si>
  <si>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</si>
  <si>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</si>
  <si>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</si>
  <si>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</si>
  <si>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</si>
  <si>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</si>
  <si>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</si>
  <si>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</si>
  <si>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</si>
  <si>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</si>
  <si>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</si>
  <si>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</si>
  <si>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</si>
  <si>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</si>
  <si>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</si>
  <si>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</si>
  <si>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</si>
  <si>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</si>
  <si>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</si>
  <si>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</si>
  <si>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</si>
  <si>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</si>
  <si>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</si>
  <si>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</si>
  <si>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</si>
  <si>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</si>
  <si>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</si>
  <si>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</si>
  <si>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</si>
  <si>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</si>
  <si>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</si>
  <si>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</si>
  <si>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</si>
  <si>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</si>
  <si>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</si>
  <si>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</si>
  <si>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</si>
  <si>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</si>
  <si>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</si>
  <si>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</si>
  <si>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</si>
  <si>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</si>
  <si>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</si>
  <si>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</si>
  <si>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</si>
  <si>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</si>
  <si>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</si>
  <si>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</si>
  <si>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</si>
  <si>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</si>
  <si>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</si>
  <si>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</si>
  <si>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</si>
  <si>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</si>
  <si>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</si>
  <si>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</si>
  <si>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</si>
  <si>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</si>
  <si>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</si>
  <si>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</si>
  <si>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</si>
  <si>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</si>
  <si>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</si>
  <si>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</si>
  <si>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</si>
  <si>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</si>
  <si>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</si>
  <si>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</si>
  <si>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</si>
  <si>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</si>
  <si>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</si>
  <si>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</si>
  <si>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</si>
  <si>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</si>
  <si>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</si>
  <si>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</si>
  <si>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</si>
  <si>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</si>
  <si>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</si>
  <si>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</si>
  <si>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</si>
  <si>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</si>
  <si>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</si>
  <si>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</si>
  <si>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</si>
  <si>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</si>
  <si>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</si>
  <si>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</si>
  <si>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</si>
  <si>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</si>
  <si>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</si>
  <si>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</si>
  <si>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</si>
  <si>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</si>
  <si>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</si>
  <si>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</si>
  <si>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</si>
  <si>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</si>
  <si>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</si>
  <si>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</si>
  <si>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</si>
  <si>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</si>
  <si>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</si>
  <si>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</si>
  <si>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</si>
  <si>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</si>
  <si>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</si>
  <si>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</si>
  <si>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</si>
  <si>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</si>
  <si>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</si>
  <si>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</si>
  <si>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</si>
  <si>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</si>
  <si>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</si>
  <si>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</si>
  <si>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</si>
  <si>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</si>
  <si>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</si>
  <si>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</si>
  <si>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</si>
  <si>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</si>
  <si>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</si>
  <si>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</si>
  <si>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</si>
  <si>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</si>
  <si>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</si>
  <si>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</si>
  <si>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</si>
  <si>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</si>
  <si>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</si>
  <si>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</si>
  <si>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</si>
  <si>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</si>
  <si>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</si>
  <si>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</si>
  <si>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</si>
  <si>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</si>
  <si>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</si>
  <si>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</si>
  <si>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</si>
  <si>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</si>
  <si>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</si>
  <si>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</si>
  <si>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</si>
  <si>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</si>
  <si>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</si>
  <si>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</si>
  <si>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</si>
  <si>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</si>
  <si>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</si>
  <si>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</si>
  <si>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</si>
  <si>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</si>
  <si>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</si>
  <si>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</si>
  <si>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</si>
  <si>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</si>
  <si>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</si>
  <si>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</si>
  <si>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</si>
  <si>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</si>
  <si>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</si>
  <si>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</si>
  <si>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</si>
  <si>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</si>
  <si>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</si>
  <si>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</si>
  <si>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</si>
  <si>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</si>
  <si>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</si>
  <si>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</si>
  <si>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</si>
  <si>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</si>
  <si>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</si>
  <si>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</si>
  <si>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</si>
  <si>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</si>
  <si>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</si>
  <si>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</si>
  <si>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</si>
  <si>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</si>
  <si>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</si>
  <si>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</si>
  <si>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</si>
  <si>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</si>
  <si>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</si>
  <si>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</si>
  <si>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</si>
  <si>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</si>
  <si>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</si>
  <si>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</si>
  <si>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</si>
  <si>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</si>
  <si>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</si>
  <si>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</si>
  <si>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</si>
  <si>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</si>
  <si>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</si>
  <si>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</si>
  <si>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</si>
  <si>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</si>
  <si>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</si>
  <si>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</si>
  <si>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</si>
  <si>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</si>
  <si>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</si>
  <si>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</si>
  <si>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</si>
  <si>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</si>
  <si>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</si>
  <si>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</si>
  <si>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</si>
  <si>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</si>
  <si>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</si>
  <si>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</si>
  <si>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</si>
  <si>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</si>
  <si>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</si>
  <si>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</si>
  <si>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</si>
  <si>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</si>
  <si>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</si>
  <si>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</si>
  <si>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</si>
  <si>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</si>
  <si>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</si>
  <si>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</si>
  <si>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</si>
  <si>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</si>
  <si>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</si>
  <si>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</si>
  <si>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</si>
  <si>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</si>
  <si>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</si>
  <si>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</si>
  <si>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</si>
  <si>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</si>
  <si>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</si>
  <si>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</si>
  <si>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</si>
  <si>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</si>
  <si>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</si>
  <si>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</si>
  <si>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</si>
  <si>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</si>
  <si>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</si>
  <si>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</si>
  <si>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</si>
  <si>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</si>
  <si>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</si>
  <si>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</si>
  <si>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</si>
  <si>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</si>
  <si>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</si>
  <si>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</si>
  <si>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</si>
  <si>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</si>
  <si>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</si>
  <si>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</si>
  <si>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</si>
  <si>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</si>
  <si>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</si>
  <si>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</si>
  <si>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</si>
  <si>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</si>
  <si>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</si>
  <si>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</si>
  <si>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</si>
  <si>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</si>
  <si>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</si>
  <si>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</si>
  <si>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</si>
  <si>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</si>
  <si>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</si>
  <si>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</si>
  <si>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</si>
  <si>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</si>
  <si>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</si>
  <si>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</si>
  <si>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</si>
  <si>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</si>
  <si>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</si>
  <si>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</si>
  <si>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</si>
  <si>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</si>
  <si>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</si>
  <si>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</si>
  <si>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</si>
  <si>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</si>
  <si>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</si>
  <si>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</si>
  <si>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</si>
  <si>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</si>
  <si>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</si>
  <si>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</si>
  <si>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</si>
  <si>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</si>
  <si>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</si>
  <si>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</si>
  <si>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</si>
  <si>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</si>
  <si>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</si>
  <si>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</si>
  <si>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</si>
  <si>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</si>
  <si>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</si>
  <si>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</si>
  <si>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</si>
  <si>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</si>
  <si>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</si>
  <si>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</si>
  <si>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</si>
  <si>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</si>
  <si>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</si>
  <si>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</si>
  <si>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</si>
  <si>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</si>
  <si>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</si>
  <si>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</si>
  <si>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</si>
  <si>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</si>
  <si>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</si>
  <si>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</si>
  <si>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</si>
  <si>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</si>
  <si>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</si>
  <si>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</si>
  <si>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</si>
  <si>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</si>
  <si>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</si>
  <si>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</si>
  <si>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</si>
  <si>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</si>
  <si>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</si>
  <si>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</si>
  <si>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</si>
  <si>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</si>
  <si>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</si>
  <si>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</si>
  <si>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</si>
  <si>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</si>
  <si>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</si>
  <si>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</si>
  <si>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</si>
  <si>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</si>
  <si>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</si>
  <si>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</si>
  <si>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</si>
  <si>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</si>
  <si>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</si>
  <si>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</si>
  <si>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</si>
  <si>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</si>
  <si>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</si>
  <si>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</si>
  <si>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</si>
  <si>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</si>
  <si>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</si>
  <si>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</si>
  <si>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</si>
  <si>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</si>
  <si>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</si>
  <si>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</si>
  <si>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</si>
  <si>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</si>
  <si>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</si>
  <si>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</si>
  <si>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</si>
  <si>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</si>
  <si>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</si>
  <si>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</si>
  <si>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</si>
  <si>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</si>
  <si>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</si>
  <si>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</si>
  <si>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</si>
  <si>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</si>
  <si>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</si>
  <si>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</si>
  <si>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</si>
  <si>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</si>
  <si>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</si>
  <si>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</si>
  <si>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</si>
  <si>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</si>
  <si>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</si>
  <si>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</si>
  <si>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</si>
  <si>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</si>
  <si>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</si>
  <si>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</si>
  <si>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</si>
  <si>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</si>
  <si>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</si>
  <si>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</si>
  <si>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</si>
  <si>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</si>
  <si>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</si>
  <si>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</si>
  <si>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</si>
  <si>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</si>
  <si>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</si>
  <si>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</si>
  <si>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</si>
  <si>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</si>
  <si>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</si>
  <si>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</si>
  <si>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</si>
  <si>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</si>
  <si>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</si>
  <si>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</si>
  <si>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</si>
  <si>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</si>
  <si>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</si>
  <si>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</si>
  <si>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</si>
  <si>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</si>
  <si>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</si>
  <si>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</si>
  <si>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</si>
  <si>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</si>
  <si>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</si>
  <si>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</si>
  <si>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</si>
  <si>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</si>
  <si>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</si>
  <si>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</si>
  <si>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</si>
  <si>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</si>
  <si>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</si>
  <si>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</si>
  <si>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</si>
  <si>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</si>
  <si>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</si>
  <si>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</si>
  <si>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</si>
  <si>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</si>
  <si>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</si>
  <si>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</si>
  <si>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</si>
  <si>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</si>
  <si>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</si>
  <si>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</si>
  <si>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</si>
  <si>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</si>
  <si>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</si>
  <si>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</si>
  <si>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</si>
  <si>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</si>
  <si>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</si>
  <si>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</si>
  <si>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</si>
  <si>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</si>
  <si>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</si>
  <si>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</si>
  <si>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</si>
  <si>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</si>
  <si>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</si>
  <si>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</si>
  <si>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</si>
  <si>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</si>
  <si>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</si>
  <si>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</si>
  <si>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</si>
  <si>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</si>
  <si>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</si>
  <si>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</si>
  <si>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</si>
  <si>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</si>
  <si>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</si>
  <si>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</si>
  <si>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</si>
  <si>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</si>
  <si>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</si>
  <si>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</si>
  <si>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</si>
  <si>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</si>
  <si>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</si>
  <si>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</si>
  <si>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</si>
  <si>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</si>
  <si>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</si>
  <si>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</si>
  <si>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</si>
  <si>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</si>
  <si>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</si>
  <si>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</si>
  <si>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</si>
  <si>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</si>
  <si>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</si>
  <si>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</si>
  <si>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</si>
  <si>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</si>
  <si>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</si>
  <si>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</si>
  <si>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</si>
  <si>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</si>
  <si>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</si>
  <si>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</si>
  <si>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</si>
  <si>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</si>
  <si>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</si>
  <si>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</si>
  <si>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</si>
  <si>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</si>
  <si>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</si>
  <si>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</si>
  <si>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</si>
  <si>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</si>
  <si>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</si>
  <si>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</si>
  <si>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</si>
  <si>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</si>
  <si>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</si>
  <si>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</si>
  <si>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</si>
  <si>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</si>
  <si>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</si>
  <si>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</si>
  <si>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</si>
  <si>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</si>
  <si>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</si>
  <si>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</si>
  <si>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</si>
  <si>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</si>
  <si>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</si>
  <si>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</si>
  <si>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</si>
  <si>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</si>
  <si>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</si>
  <si>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</si>
  <si>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</si>
  <si>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</si>
  <si>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</si>
  <si>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</si>
  <si>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</si>
  <si>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</si>
  <si>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</si>
  <si>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</si>
  <si>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</si>
  <si>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</si>
  <si>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</si>
  <si>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</si>
  <si>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</si>
  <si>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</si>
  <si>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</si>
  <si>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</si>
  <si>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</si>
  <si>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</si>
  <si>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</si>
  <si>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</si>
  <si>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</si>
  <si>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</si>
  <si>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</si>
  <si>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</si>
  <si>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</si>
  <si>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</si>
  <si>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</si>
  <si>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</si>
  <si>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</si>
  <si>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</si>
  <si>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</si>
  <si>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</si>
  <si>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</si>
  <si>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</si>
  <si>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</si>
  <si>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</si>
  <si>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</si>
  <si>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</si>
  <si>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</si>
  <si>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</si>
  <si>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</si>
  <si>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</si>
  <si>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</si>
  <si>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</si>
  <si>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</si>
  <si>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</si>
  <si>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</si>
  <si>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</si>
  <si>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</si>
  <si>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</si>
  <si>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</si>
  <si>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</si>
  <si>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</si>
  <si>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</si>
  <si>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</si>
  <si>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</si>
  <si>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</si>
  <si>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</si>
  <si>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</si>
  <si>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</si>
  <si>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</si>
  <si>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</si>
  <si>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</si>
  <si>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</si>
  <si>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</si>
  <si>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</si>
  <si>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</si>
  <si>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</si>
  <si>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</si>
  <si>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</si>
  <si>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</si>
  <si>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</si>
  <si>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</si>
  <si>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</si>
  <si>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</si>
  <si>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</si>
  <si>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</si>
  <si>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</si>
  <si>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</si>
  <si>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</si>
  <si>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</si>
  <si>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</si>
  <si>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</si>
  <si>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</si>
  <si>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</si>
  <si>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</si>
  <si>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</si>
  <si>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</si>
  <si>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</si>
  <si>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</si>
  <si>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</si>
  <si>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</si>
  <si>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</si>
  <si>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</si>
  <si>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</si>
  <si>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</si>
  <si>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</si>
  <si>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</si>
  <si>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</si>
  <si>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</si>
  <si>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</si>
  <si>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</si>
  <si>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</si>
  <si>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</si>
  <si>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</si>
  <si>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</si>
  <si>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</si>
  <si>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</si>
  <si>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</si>
  <si>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</si>
  <si>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</si>
  <si>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</si>
  <si>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</si>
  <si>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</si>
  <si>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</si>
  <si>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</si>
  <si>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</si>
  <si>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</si>
  <si>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</si>
  <si>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</si>
  <si>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</si>
  <si>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</si>
  <si>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</si>
  <si>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</si>
  <si>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</si>
  <si>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</si>
  <si>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</si>
  <si>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</si>
  <si>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</si>
  <si>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</si>
  <si>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</si>
  <si>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</si>
  <si>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</si>
  <si>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</si>
  <si>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</si>
  <si>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</si>
  <si>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</si>
  <si>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</si>
  <si>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</si>
  <si>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</si>
  <si>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</si>
  <si>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</si>
  <si>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</si>
  <si>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</si>
  <si>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</si>
  <si>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</si>
  <si>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</si>
  <si>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</si>
  <si>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</si>
  <si>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</si>
  <si>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</si>
  <si>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</si>
  <si>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</si>
  <si>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</si>
  <si>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</si>
  <si>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</si>
  <si>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</si>
  <si>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</si>
  <si>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</si>
  <si>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</si>
  <si>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</si>
  <si>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</si>
  <si>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</si>
  <si>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</si>
  <si>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</si>
  <si>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</si>
  <si>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</si>
  <si>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</si>
  <si>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</si>
  <si>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</si>
  <si>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</si>
  <si>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</si>
  <si>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</si>
  <si>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</si>
  <si>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</si>
  <si>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</si>
  <si>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</si>
  <si>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</si>
  <si>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</si>
  <si>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</si>
  <si>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</si>
  <si>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</si>
  <si>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</si>
  <si>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</si>
  <si>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</si>
  <si>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</si>
  <si>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</si>
  <si>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</si>
  <si>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</si>
  <si>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</si>
  <si>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</si>
  <si>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</si>
  <si>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</si>
  <si>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</si>
  <si>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</si>
  <si>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</si>
  <si>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</si>
  <si>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</si>
  <si>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</si>
  <si>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</si>
  <si>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</si>
  <si>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</si>
  <si>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</si>
  <si>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</si>
  <si>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</si>
  <si>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</si>
  <si>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</si>
  <si>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</si>
  <si>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</si>
  <si>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</si>
  <si>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</si>
  <si>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</si>
  <si>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</si>
  <si>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</si>
  <si>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</si>
  <si>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</si>
  <si>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</si>
  <si>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</si>
  <si>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</si>
  <si>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</si>
  <si>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</si>
  <si>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</si>
  <si>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</si>
  <si>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</si>
  <si>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</si>
  <si>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</si>
  <si>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</si>
  <si>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</si>
  <si>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</si>
  <si>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</si>
  <si>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</si>
  <si>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</si>
  <si>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</si>
  <si>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</si>
  <si>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</si>
  <si>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</si>
  <si>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</si>
  <si>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</si>
  <si>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</si>
  <si>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</si>
  <si>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</si>
  <si>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</si>
  <si>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</si>
  <si>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</si>
  <si>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</si>
  <si>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</si>
  <si>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</si>
  <si>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</si>
  <si>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</si>
  <si>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</si>
  <si>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</si>
  <si>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</si>
  <si>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</si>
  <si>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</si>
  <si>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</si>
  <si>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</si>
  <si>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</si>
  <si>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</si>
  <si>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</si>
  <si>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</si>
  <si>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</si>
  <si>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</si>
  <si>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</si>
  <si>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</si>
  <si>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</si>
  <si>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</si>
  <si>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</si>
  <si>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</si>
  <si>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</si>
  <si>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</si>
  <si>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</si>
  <si>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</si>
  <si>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</si>
  <si>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</si>
  <si>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</si>
  <si>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</si>
  <si>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</si>
  <si>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</si>
  <si>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</si>
  <si>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</si>
  <si>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</si>
  <si>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</si>
  <si>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</si>
  <si>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</si>
  <si>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</si>
  <si>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</si>
  <si>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</si>
  <si>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</si>
  <si>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</si>
  <si>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</si>
  <si>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</si>
  <si>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</si>
  <si>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</si>
  <si>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</si>
  <si>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</si>
  <si>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</si>
  <si>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</si>
  <si>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</si>
  <si>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</si>
  <si>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</si>
  <si>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</si>
  <si>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</si>
  <si>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</si>
  <si>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</si>
  <si>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</si>
  <si>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</si>
  <si>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</si>
  <si>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</si>
  <si>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</si>
  <si>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</si>
  <si>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</si>
  <si>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</si>
  <si>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</si>
  <si>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</si>
  <si>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</si>
  <si>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</si>
  <si>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</si>
  <si>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</si>
  <si>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</si>
  <si>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</si>
  <si>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</si>
  <si>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</si>
  <si>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</si>
  <si>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</si>
  <si>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</si>
  <si>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</si>
  <si>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</si>
  <si>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</si>
  <si>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</si>
  <si>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</si>
  <si>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</si>
  <si>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</si>
  <si>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</si>
  <si>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</si>
  <si>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</si>
  <si>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</si>
  <si>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</si>
  <si>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</si>
  <si>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</si>
  <si>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</si>
  <si>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</si>
  <si>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</si>
  <si>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</si>
  <si>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</si>
  <si>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</si>
  <si>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</si>
  <si>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</si>
  <si>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</si>
  <si>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</si>
  <si>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</si>
  <si>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</si>
  <si>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</si>
  <si>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</si>
  <si>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</si>
  <si>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</si>
  <si>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</si>
  <si>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</si>
  <si>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</si>
  <si>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</si>
  <si>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</si>
  <si>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</si>
  <si>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</si>
  <si>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</si>
  <si>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</si>
  <si>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</si>
  <si>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</si>
  <si>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</si>
  <si>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</si>
  <si>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</si>
  <si>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</si>
  <si>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</si>
  <si>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</si>
  <si>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</si>
  <si>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</si>
  <si>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</si>
  <si>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</si>
  <si>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</si>
  <si>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</si>
  <si>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</si>
  <si>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</si>
  <si>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</si>
  <si>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</si>
  <si>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</si>
  <si>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</si>
  <si>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</si>
  <si>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</si>
  <si>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</si>
  <si>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</si>
  <si>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</si>
  <si>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</si>
  <si>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</si>
  <si>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</si>
  <si>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</si>
  <si>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</si>
  <si>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</si>
  <si>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</si>
  <si>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</si>
  <si>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</si>
  <si>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</si>
  <si>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</si>
  <si>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</si>
  <si>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</si>
  <si>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</si>
  <si>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</si>
  <si>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</si>
  <si>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</si>
  <si>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</si>
  <si>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</si>
  <si>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</si>
  <si>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</si>
  <si>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</si>
  <si>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</si>
  <si>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</si>
  <si>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</si>
  <si>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</si>
  <si>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</si>
  <si>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</si>
  <si>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</si>
  <si>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</si>
  <si>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</si>
  <si>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</si>
  <si>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</si>
  <si>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</si>
  <si>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</si>
  <si>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</si>
  <si>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</si>
  <si>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</si>
  <si>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</si>
  <si>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</si>
  <si>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</si>
  <si>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</si>
  <si>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</si>
  <si>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</si>
  <si>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</si>
  <si>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</si>
  <si>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</si>
  <si>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</si>
  <si>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</si>
  <si>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</si>
  <si>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</si>
  <si>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</si>
  <si>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</si>
  <si>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</si>
  <si>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</si>
  <si>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</si>
  <si>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</si>
  <si>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</si>
  <si>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</si>
  <si>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</si>
  <si>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</si>
  <si>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</si>
  <si>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</si>
  <si>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</si>
  <si>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</si>
  <si>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</si>
  <si>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</si>
  <si>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</si>
  <si>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</si>
  <si>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</si>
  <si>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</si>
  <si>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</si>
  <si>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</si>
  <si>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</si>
  <si>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</si>
  <si>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</si>
  <si>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</si>
  <si>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</si>
  <si>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</si>
  <si>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</si>
  <si>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</si>
  <si>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</si>
  <si>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</si>
  <si>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</si>
  <si>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</si>
  <si>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</si>
  <si>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</si>
  <si>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</si>
  <si>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</si>
  <si>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</si>
  <si>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</si>
  <si>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</si>
  <si>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</si>
  <si>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</si>
  <si>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</si>
  <si>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</si>
  <si>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</si>
  <si>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</si>
  <si>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</si>
  <si>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</si>
  <si>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</si>
  <si>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</si>
  <si>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</si>
  <si>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</si>
  <si>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</si>
  <si>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</si>
  <si>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</si>
  <si>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</si>
  <si>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</si>
  <si>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</si>
  <si>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</si>
  <si>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</si>
  <si>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</si>
  <si>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</si>
  <si>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</si>
  <si>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</si>
  <si>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</si>
  <si>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</si>
  <si>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</si>
  <si>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</si>
  <si>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</si>
  <si>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</si>
  <si>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</si>
  <si>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</si>
  <si>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</si>
  <si>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</si>
  <si>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</si>
  <si>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</si>
  <si>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</si>
  <si>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</si>
  <si>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</si>
  <si>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</si>
  <si>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</si>
  <si>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</si>
  <si>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</si>
  <si>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</si>
  <si>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</si>
  <si>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</si>
  <si>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</si>
  <si>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</si>
  <si>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</si>
  <si>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</si>
  <si>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</si>
  <si>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</si>
  <si>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</si>
  <si>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</si>
  <si>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</si>
  <si>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</si>
  <si>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</si>
  <si>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</si>
  <si>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</si>
  <si>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</si>
  <si>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</si>
  <si>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</si>
  <si>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</si>
  <si>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</si>
  <si>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</si>
  <si>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</si>
  <si>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</si>
  <si>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</si>
  <si>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</si>
  <si>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</si>
  <si>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</si>
  <si>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</si>
  <si>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</si>
  <si>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</si>
  <si>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</si>
  <si>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</si>
  <si>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</si>
  <si>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</si>
  <si>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</si>
  <si>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</si>
  <si>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</si>
  <si>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</si>
  <si>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</si>
  <si>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</si>
  <si>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</si>
  <si>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</si>
  <si>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</si>
  <si>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</si>
  <si>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</si>
  <si>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</si>
  <si>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</si>
  <si>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</si>
  <si>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</si>
  <si>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</si>
  <si>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</si>
  <si>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</si>
  <si>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</si>
  <si>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</si>
  <si>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</si>
  <si>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</si>
  <si>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</si>
  <si>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</si>
  <si>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</si>
  <si>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</si>
  <si>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</si>
  <si>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</si>
  <si>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</si>
  <si>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</si>
  <si>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</si>
  <si>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</si>
  <si>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</si>
  <si>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</si>
  <si>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</si>
  <si>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</si>
  <si>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</si>
  <si>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</si>
  <si>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</si>
  <si>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</si>
  <si>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</si>
  <si>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</si>
  <si>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</si>
  <si>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</si>
  <si>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</si>
  <si>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</si>
  <si>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</si>
  <si>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</si>
  <si>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</si>
  <si>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</si>
  <si>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</si>
  <si>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</si>
  <si>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</si>
  <si>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</si>
  <si>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</si>
  <si>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</si>
  <si>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</si>
  <si>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</si>
  <si>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</si>
  <si>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</si>
  <si>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</si>
  <si>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</si>
  <si>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</si>
  <si>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</si>
  <si>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</si>
  <si>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</si>
  <si>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</si>
  <si>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</si>
  <si>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</si>
  <si>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</si>
  <si>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</si>
  <si>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</si>
  <si>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</si>
  <si>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</si>
  <si>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</si>
  <si>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</si>
  <si>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</si>
  <si>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</si>
  <si>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</si>
  <si>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</si>
  <si>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</si>
  <si>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</si>
  <si>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</si>
  <si>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</si>
  <si>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</si>
  <si>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</si>
  <si>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</si>
  <si>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</si>
  <si>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</si>
  <si>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</si>
  <si>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</si>
  <si>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</si>
  <si>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</si>
  <si>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</si>
  <si>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</si>
  <si>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</si>
  <si>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</si>
  <si>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</si>
  <si>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</si>
  <si>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</si>
  <si>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</si>
  <si>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</si>
  <si>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</si>
  <si>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</si>
  <si>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</si>
  <si>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</si>
  <si>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</si>
  <si>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</si>
  <si>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</si>
  <si>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</si>
  <si>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</si>
  <si>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</si>
  <si>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</si>
  <si>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</si>
  <si>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</si>
  <si>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</si>
  <si>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</si>
  <si>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</si>
  <si>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</si>
  <si>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</si>
  <si>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</si>
  <si>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</si>
  <si>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</si>
  <si>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</si>
  <si>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</si>
  <si>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</si>
  <si>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</si>
  <si>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</si>
  <si>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</si>
  <si>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</si>
  <si>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</si>
  <si>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</si>
  <si>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</si>
  <si>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</si>
  <si>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</si>
  <si>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</si>
  <si>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</si>
  <si>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</si>
  <si>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</si>
  <si>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</si>
  <si>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</si>
  <si>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</si>
  <si>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</si>
  <si>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</si>
  <si>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</si>
  <si>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</si>
  <si>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</si>
  <si>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</si>
  <si>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</si>
  <si>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</si>
  <si>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</si>
  <si>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</si>
  <si>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</si>
  <si>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</si>
  <si>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</si>
  <si>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</si>
  <si>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</si>
  <si>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</si>
  <si>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</si>
  <si>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</si>
  <si>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</si>
  <si>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</si>
  <si>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</si>
  <si>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</si>
  <si>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</si>
  <si>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</si>
  <si>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</si>
  <si>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</si>
  <si>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</si>
  <si>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</si>
  <si>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</si>
  <si>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</si>
  <si>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</si>
  <si>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</si>
  <si>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</si>
  <si>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</si>
  <si>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</si>
  <si>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</si>
  <si>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</si>
  <si>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</si>
  <si>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</si>
  <si>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</si>
  <si>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</si>
  <si>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</si>
  <si>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</si>
  <si>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</si>
  <si>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</si>
  <si>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</si>
  <si>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</si>
  <si>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</si>
  <si>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</si>
  <si>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</si>
  <si>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</si>
  <si>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</si>
  <si>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</si>
  <si>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</si>
  <si>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</si>
  <si>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</si>
  <si>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</si>
  <si>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</si>
  <si>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</si>
  <si>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</si>
  <si>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</si>
  <si>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</si>
  <si>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</si>
  <si>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</si>
  <si>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</si>
  <si>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</si>
  <si>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</si>
  <si>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</si>
  <si>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</si>
  <si>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</si>
  <si>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</si>
  <si>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</si>
  <si>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</si>
  <si>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</si>
  <si>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</si>
  <si>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</si>
  <si>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</si>
  <si>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</si>
  <si>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</si>
  <si>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</si>
  <si>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</si>
  <si>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</si>
  <si>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</si>
  <si>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</si>
  <si>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</si>
  <si>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</si>
  <si>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</si>
  <si>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</si>
  <si>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</si>
  <si>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</si>
  <si>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</si>
  <si>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</si>
  <si>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</si>
  <si>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</si>
  <si>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</si>
  <si>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</si>
  <si>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</si>
  <si>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</si>
  <si>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</si>
  <si>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</si>
  <si>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</si>
  <si>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</si>
  <si>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</si>
  <si>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</si>
  <si>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</si>
  <si>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</si>
  <si>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</si>
  <si>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</si>
  <si>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</si>
  <si>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</si>
  <si>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</si>
  <si>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</si>
  <si>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</si>
  <si>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</si>
  <si>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</si>
  <si>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</si>
  <si>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</si>
  <si>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</si>
  <si>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</si>
  <si>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</si>
  <si>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</si>
  <si>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</si>
  <si>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</si>
  <si>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</si>
  <si>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</si>
  <si>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</si>
  <si>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</si>
  <si>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</si>
  <si>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</si>
  <si>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</si>
  <si>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</si>
  <si>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</si>
  <si>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</si>
  <si>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</si>
  <si>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</si>
  <si>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</si>
  <si>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</si>
  <si>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</si>
  <si>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</si>
  <si>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</si>
  <si>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</si>
  <si>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</si>
  <si>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</si>
  <si>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</si>
  <si>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</si>
  <si>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</si>
  <si>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</si>
  <si>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</si>
  <si>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</si>
  <si>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</si>
  <si>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</si>
  <si>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</si>
  <si>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</si>
  <si>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</si>
  <si>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</si>
  <si>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</si>
  <si>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</si>
  <si>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</si>
  <si>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</si>
  <si>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</si>
  <si>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</si>
  <si>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</si>
  <si>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</si>
  <si>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</si>
  <si>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</si>
  <si>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</si>
  <si>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</si>
  <si>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</si>
  <si>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</si>
  <si>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</si>
  <si>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</si>
  <si>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</si>
  <si>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</si>
  <si>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</si>
  <si>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</si>
  <si>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</si>
  <si>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</si>
  <si>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</si>
  <si>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</si>
  <si>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</si>
  <si>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</si>
  <si>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</si>
  <si>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</si>
  <si>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</si>
  <si>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</si>
  <si>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</si>
  <si>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</si>
  <si>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</si>
  <si>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</si>
  <si>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</si>
  <si>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</si>
  <si>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</si>
  <si>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</si>
  <si>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</si>
  <si>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</si>
  <si>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</si>
  <si>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</si>
  <si>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</si>
  <si>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</si>
  <si>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</si>
  <si>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</si>
  <si>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</si>
  <si>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</si>
  <si>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</si>
  <si>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</si>
  <si>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</si>
  <si>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</si>
  <si>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</si>
  <si>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</si>
  <si>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</si>
  <si>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</si>
  <si>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</si>
  <si>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</si>
  <si>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</si>
  <si>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</si>
  <si>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</si>
  <si>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</si>
  <si>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</si>
  <si>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</si>
  <si>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</si>
  <si>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</si>
  <si>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</si>
  <si>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</si>
  <si>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</si>
  <si>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</si>
  <si>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</si>
  <si>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</si>
  <si>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</si>
  <si>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</si>
  <si>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</si>
  <si>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</si>
  <si>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</si>
  <si>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</si>
  <si>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</si>
  <si>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</si>
  <si>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</si>
  <si>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</si>
  <si>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</si>
  <si>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</si>
  <si>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</si>
  <si>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</si>
  <si>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</si>
  <si>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</si>
  <si>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</si>
  <si>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</si>
  <si>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</si>
  <si>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</si>
  <si>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</si>
  <si>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</si>
  <si>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</si>
  <si>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</si>
  <si>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</si>
  <si>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</si>
  <si>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</si>
  <si>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</si>
  <si>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</si>
  <si>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</si>
  <si>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</si>
  <si>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</si>
  <si>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</si>
  <si>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</si>
  <si>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</si>
  <si>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</si>
  <si>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</si>
  <si>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</si>
  <si>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</si>
  <si>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</si>
  <si>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</si>
  <si>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</si>
  <si>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</si>
  <si>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</si>
  <si>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</si>
  <si>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</si>
  <si>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</si>
  <si>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</si>
  <si>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</si>
  <si>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</si>
  <si>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</si>
  <si>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</si>
  <si>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</si>
  <si>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</si>
  <si>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</si>
  <si>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</si>
  <si>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</si>
  <si>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</si>
  <si>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</si>
  <si>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</si>
  <si>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</si>
  <si>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</si>
  <si>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</si>
  <si>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</si>
  <si>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</si>
  <si>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</si>
  <si>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</si>
  <si>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</si>
  <si>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</si>
  <si>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</si>
  <si>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</si>
  <si>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</si>
  <si>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</si>
  <si>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</si>
  <si>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</si>
  <si>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</si>
  <si>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</si>
  <si>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</si>
  <si>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</si>
  <si>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</si>
  <si>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</si>
  <si>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</si>
  <si>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</si>
  <si>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</si>
  <si>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</si>
  <si>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</si>
  <si>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</si>
  <si>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</si>
  <si>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</si>
  <si>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</si>
  <si>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</si>
  <si>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</si>
  <si>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</si>
  <si>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</si>
  <si>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</si>
  <si>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</si>
  <si>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</si>
  <si>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</si>
  <si>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</si>
  <si>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</si>
  <si>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</si>
  <si>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</si>
  <si>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</si>
  <si>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</si>
  <si>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</si>
  <si>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</si>
  <si>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</si>
  <si>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</si>
  <si>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</si>
  <si>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</si>
  <si>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</si>
  <si>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</si>
  <si>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</si>
  <si>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</si>
  <si>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</si>
  <si>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</si>
  <si>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</si>
  <si>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</si>
  <si>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</si>
  <si>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</si>
  <si>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</si>
  <si>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</si>
  <si>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</si>
  <si>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</si>
  <si>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</si>
  <si>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</si>
  <si>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</si>
  <si>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</si>
  <si>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</si>
  <si>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</si>
  <si>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</si>
  <si>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</si>
  <si>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</si>
  <si>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</si>
  <si>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</si>
  <si>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</si>
  <si>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</si>
  <si>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</si>
  <si>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</si>
  <si>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</si>
  <si>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</si>
  <si>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</si>
  <si>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</si>
  <si>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</si>
  <si>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</si>
  <si>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</si>
  <si>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</si>
  <si>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</si>
  <si>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</si>
  <si>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</si>
  <si>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</si>
  <si>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</si>
  <si>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</si>
  <si>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</si>
  <si>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</si>
  <si>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</si>
  <si>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</si>
  <si>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</si>
  <si>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</si>
  <si>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</si>
  <si>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</si>
  <si>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</si>
  <si>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</si>
  <si>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</si>
  <si>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</si>
  <si>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</si>
  <si>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</si>
  <si>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</si>
  <si>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</si>
  <si>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</si>
  <si>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</si>
  <si>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</si>
  <si>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</si>
  <si>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</si>
  <si>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</si>
  <si>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</si>
  <si>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</si>
  <si>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</si>
  <si>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</si>
  <si>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</si>
  <si>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</si>
  <si>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</si>
  <si>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</si>
  <si>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</si>
  <si>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</si>
  <si>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</si>
  <si>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</si>
  <si>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</si>
  <si>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</si>
  <si>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</si>
  <si>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</si>
  <si>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</si>
  <si>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</si>
  <si>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</si>
  <si>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</si>
  <si>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</si>
  <si>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</si>
  <si>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</si>
  <si>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</si>
  <si>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</si>
  <si>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</si>
  <si>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</si>
  <si>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</si>
  <si>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</si>
  <si>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</si>
  <si>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</si>
  <si>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</si>
  <si>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</si>
  <si>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</si>
  <si>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</si>
  <si>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</si>
  <si>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</si>
  <si>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</si>
  <si>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</si>
  <si>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</si>
  <si>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</si>
  <si>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</si>
  <si>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</si>
  <si>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</si>
  <si>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</si>
  <si>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</si>
  <si>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</si>
  <si>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</si>
  <si>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</si>
  <si>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</si>
  <si>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</si>
  <si>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</si>
  <si>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</si>
  <si>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</si>
  <si>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</si>
  <si>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</si>
  <si>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</si>
  <si>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</si>
  <si>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</si>
  <si>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</si>
  <si>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</si>
  <si>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</si>
  <si>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</si>
  <si>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</si>
  <si>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</si>
  <si>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</si>
  <si>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</si>
  <si>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</si>
  <si>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</si>
  <si>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</si>
  <si>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</si>
  <si>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</si>
  <si>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</si>
  <si>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</si>
  <si>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</si>
  <si>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</si>
  <si>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</si>
  <si>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</si>
  <si>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</si>
  <si>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</si>
  <si>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</si>
  <si>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</si>
  <si>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</si>
  <si>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</si>
  <si>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</si>
  <si>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</si>
  <si>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</si>
  <si>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</si>
  <si>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</si>
  <si>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</si>
  <si>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</si>
  <si>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</si>
  <si>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</si>
  <si>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</si>
  <si>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</si>
  <si>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</si>
  <si>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</si>
  <si>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</si>
  <si>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</si>
  <si>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</si>
  <si>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</si>
  <si>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</si>
  <si>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</si>
  <si>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</si>
  <si>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</si>
  <si>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</si>
  <si>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</si>
  <si>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</si>
  <si>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</si>
  <si>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</si>
  <si>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</si>
  <si>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</si>
  <si>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</si>
  <si>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</si>
  <si>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</si>
  <si>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</si>
  <si>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</si>
  <si>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</si>
  <si>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</si>
  <si>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</si>
  <si>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</si>
  <si>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</si>
  <si>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</si>
  <si>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</si>
  <si>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</si>
  <si>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</si>
  <si>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</si>
  <si>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</si>
  <si>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</si>
  <si>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</si>
  <si>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</si>
  <si>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</si>
  <si>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</si>
  <si>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</si>
  <si>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</si>
  <si>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</si>
  <si>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</si>
  <si>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</si>
  <si>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</si>
  <si>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</si>
  <si>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</si>
  <si>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</si>
  <si>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</si>
  <si>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</si>
  <si>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</si>
  <si>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</si>
  <si>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</si>
  <si>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</si>
  <si>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</si>
  <si>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</si>
  <si>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</si>
  <si>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</si>
  <si>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</si>
  <si>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</si>
  <si>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</si>
  <si>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</si>
  <si>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</si>
  <si>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</si>
  <si>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</si>
  <si>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</si>
  <si>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</si>
  <si>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</si>
  <si>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</si>
  <si>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</si>
  <si>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</si>
  <si>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</si>
  <si>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</si>
  <si>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</si>
  <si>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</si>
  <si>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</si>
  <si>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</si>
  <si>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</si>
  <si>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</si>
  <si>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</si>
  <si>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</si>
  <si>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</si>
  <si>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</si>
  <si>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</si>
  <si>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</si>
  <si>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</si>
  <si>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</si>
  <si>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</si>
  <si>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</si>
  <si>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</si>
  <si>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</si>
  <si>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</si>
  <si>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</si>
  <si>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</si>
  <si>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</si>
  <si>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</si>
  <si>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</si>
  <si>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</si>
  <si>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</si>
  <si>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</si>
  <si>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</si>
  <si>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</si>
  <si>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</si>
  <si>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</si>
  <si>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</si>
  <si>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</si>
  <si>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</si>
  <si>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</si>
  <si>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</si>
  <si>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</si>
  <si>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</si>
  <si>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</si>
  <si>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</si>
  <si>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</si>
  <si>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</si>
  <si>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</si>
  <si>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</si>
  <si>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</si>
  <si>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</si>
  <si>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</si>
  <si>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</si>
  <si>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</si>
  <si>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</si>
  <si>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</si>
  <si>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</si>
  <si>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</si>
  <si>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</si>
  <si>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</si>
  <si>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</si>
  <si>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</si>
  <si>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</si>
  <si>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</si>
  <si>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</si>
  <si>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</si>
  <si>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</si>
  <si>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</si>
  <si>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</si>
  <si>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</si>
  <si>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</si>
  <si>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</si>
  <si>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</si>
  <si>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</si>
  <si>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</si>
  <si>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</si>
  <si>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</si>
  <si>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</si>
  <si>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</si>
  <si>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</si>
  <si>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</si>
  <si>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</si>
  <si>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</si>
  <si>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</si>
  <si>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</si>
  <si>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</si>
  <si>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</si>
  <si>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</si>
  <si>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</si>
  <si>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</si>
  <si>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</si>
  <si>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</si>
  <si>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</si>
  <si>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</si>
  <si>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</si>
  <si>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</si>
  <si>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</si>
  <si>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</si>
  <si>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</si>
  <si>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</si>
  <si>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</si>
  <si>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</si>
  <si>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</si>
  <si>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</si>
  <si>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</si>
  <si>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</si>
  <si>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</si>
  <si>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</si>
  <si>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</si>
  <si>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</si>
  <si>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</si>
  <si>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</si>
  <si>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</si>
  <si>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</si>
  <si>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</si>
  <si>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</si>
  <si>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</si>
  <si>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</si>
  <si>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</si>
  <si>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</si>
  <si>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</si>
  <si>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</si>
  <si>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</si>
  <si>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</si>
  <si>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</si>
  <si>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</si>
  <si>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</si>
  <si>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</si>
  <si>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</si>
  <si>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</si>
  <si>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</si>
  <si>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</si>
  <si>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</si>
  <si>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</si>
  <si>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</si>
  <si>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</si>
  <si>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</si>
  <si>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</si>
  <si>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</si>
  <si>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</si>
  <si>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</si>
  <si>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</si>
  <si>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</si>
  <si>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</si>
  <si>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</si>
  <si>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</si>
  <si>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</si>
  <si>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</si>
  <si>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</si>
  <si>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</si>
  <si>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</si>
  <si>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</si>
  <si>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</si>
  <si>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</si>
  <si>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</si>
  <si>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</si>
  <si>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</si>
  <si>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</si>
  <si>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</si>
  <si>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</si>
  <si>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</si>
  <si>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</si>
  <si>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</si>
  <si>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</si>
  <si>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</si>
  <si>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</si>
  <si>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</si>
  <si>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</si>
  <si>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</si>
  <si>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</si>
  <si>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</si>
  <si>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</si>
  <si>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</si>
  <si>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</si>
  <si>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</si>
  <si>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</si>
  <si>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</si>
  <si>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</si>
  <si>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</si>
  <si>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</si>
  <si>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</si>
  <si>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</si>
  <si>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</si>
  <si>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</si>
  <si>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</si>
  <si>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</si>
  <si>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</si>
  <si>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</si>
  <si>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</si>
  <si>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</si>
  <si>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</si>
  <si>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</si>
  <si>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</si>
  <si>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</si>
  <si>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</si>
  <si>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</si>
  <si>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</si>
  <si>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</si>
  <si>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</si>
  <si>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</si>
  <si>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</si>
  <si>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</si>
  <si>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</si>
  <si>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</si>
  <si>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</si>
  <si>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</si>
  <si>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</si>
  <si>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</si>
  <si>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</si>
  <si>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</si>
  <si>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</si>
  <si>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</si>
  <si>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</si>
  <si>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</si>
  <si>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</si>
  <si>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</si>
  <si>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</si>
  <si>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</si>
  <si>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</si>
  <si>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</si>
  <si>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</si>
  <si>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</si>
  <si>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</si>
  <si>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</si>
  <si>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</si>
  <si>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</si>
  <si>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</si>
  <si>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</si>
  <si>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</si>
  <si>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</si>
  <si>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</si>
  <si>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</si>
  <si>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</si>
  <si>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</si>
  <si>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</si>
  <si>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</si>
  <si>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</si>
  <si>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</si>
  <si>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</si>
  <si>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</si>
  <si>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</si>
  <si>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</si>
  <si>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</si>
  <si>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</si>
  <si>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</si>
  <si>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</si>
  <si>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</si>
  <si>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</si>
  <si>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</si>
  <si>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</si>
  <si>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</si>
  <si>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</si>
  <si>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</si>
  <si>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</si>
  <si>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</si>
  <si>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</si>
  <si>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</si>
  <si>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</si>
  <si>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</si>
  <si>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</si>
  <si>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</si>
  <si>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</si>
  <si>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</si>
  <si>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</si>
  <si>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</si>
  <si>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</si>
  <si>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</si>
  <si>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</si>
  <si>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</si>
  <si>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</si>
  <si>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</si>
  <si>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</si>
  <si>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</si>
  <si>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</si>
  <si>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</si>
  <si>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</si>
  <si>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</si>
  <si>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</si>
  <si>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</si>
  <si>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</si>
  <si>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</si>
  <si>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</si>
  <si>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</si>
  <si>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</si>
  <si>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</si>
  <si>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</si>
  <si>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</si>
  <si>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</si>
  <si>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</si>
  <si>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</si>
  <si>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</si>
  <si>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</si>
  <si>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</si>
  <si>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</si>
  <si>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</si>
  <si>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</si>
  <si>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</si>
  <si>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</si>
  <si>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</si>
  <si>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</si>
  <si>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</si>
  <si>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</si>
  <si>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</si>
  <si>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</si>
  <si>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</si>
  <si>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</si>
  <si>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</si>
  <si>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</si>
  <si>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</si>
  <si>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</si>
  <si>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</si>
  <si>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</si>
  <si>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</si>
  <si>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</si>
  <si>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</si>
  <si>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</si>
  <si>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</si>
  <si>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</si>
  <si>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</si>
  <si>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</si>
  <si>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</si>
  <si>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</si>
  <si>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</si>
  <si>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</si>
  <si>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</si>
  <si>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</si>
  <si>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</si>
  <si>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</si>
  <si>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</si>
  <si>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</si>
  <si>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</si>
  <si>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</si>
  <si>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</si>
  <si>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</si>
  <si>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</si>
  <si>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</si>
  <si>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</si>
  <si>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</si>
  <si>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</si>
  <si>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</si>
  <si>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</si>
  <si>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</si>
  <si>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</si>
  <si>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</si>
  <si>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</si>
  <si>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</si>
  <si>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</si>
  <si>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</si>
  <si>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</si>
  <si>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</si>
  <si>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</si>
  <si>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</si>
  <si>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</si>
  <si>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</si>
  <si>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</si>
  <si>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</si>
  <si>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</si>
  <si>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</si>
  <si>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</si>
  <si>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</si>
  <si>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</si>
  <si>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</si>
  <si>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</si>
  <si>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</si>
  <si>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</si>
  <si>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</si>
  <si>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</si>
  <si>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</si>
  <si>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</si>
  <si>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</si>
  <si>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</si>
  <si>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</si>
  <si>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</si>
  <si>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</si>
  <si>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</si>
  <si>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</si>
  <si>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</si>
  <si>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</si>
  <si>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</si>
  <si>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</si>
  <si>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</si>
  <si>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</si>
  <si>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</si>
  <si>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</si>
  <si>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</si>
  <si>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</si>
  <si>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</si>
  <si>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</si>
  <si>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</si>
  <si>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</si>
  <si>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</si>
  <si>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</si>
  <si>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</si>
  <si>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</si>
  <si>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</si>
  <si>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</si>
  <si>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</si>
  <si>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</si>
  <si>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</si>
  <si>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</si>
  <si>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</si>
  <si>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</si>
  <si>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</si>
  <si>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</si>
  <si>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</si>
  <si>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</si>
  <si>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</si>
  <si>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</si>
  <si>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</si>
  <si>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</si>
  <si>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</si>
  <si>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</si>
  <si>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</si>
  <si>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</si>
  <si>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</si>
  <si>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</si>
  <si>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</si>
  <si>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</si>
  <si>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</si>
  <si>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</si>
  <si>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</si>
  <si>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</si>
  <si>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</si>
  <si>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</si>
  <si>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</si>
  <si>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</si>
  <si>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</si>
  <si>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</si>
  <si>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</si>
  <si>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</si>
  <si>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</si>
  <si>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</si>
  <si>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</si>
  <si>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</si>
  <si>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</si>
  <si>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</si>
  <si>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</si>
  <si>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</si>
  <si>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</si>
  <si>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</si>
  <si>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</si>
  <si>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</si>
  <si>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</si>
  <si>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</si>
  <si>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</si>
  <si>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</si>
  <si>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</si>
  <si>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</si>
  <si>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</si>
  <si>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</si>
  <si>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</si>
  <si>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</si>
  <si>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</si>
  <si>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</si>
  <si>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</si>
  <si>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</si>
  <si>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</si>
  <si>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</si>
  <si>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</si>
  <si>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</si>
  <si>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</si>
  <si>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</si>
  <si>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</si>
  <si>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</si>
  <si>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</si>
  <si>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</si>
  <si>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</si>
  <si>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</si>
  <si>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</si>
  <si>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</si>
  <si>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</si>
  <si>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</si>
  <si>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</si>
  <si>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</si>
  <si>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</si>
  <si>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</si>
  <si>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</si>
  <si>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</si>
  <si>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</si>
  <si>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</si>
  <si>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</si>
  <si>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</si>
  <si>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</si>
  <si>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</si>
  <si>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</si>
  <si>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</si>
  <si>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</si>
  <si>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</si>
  <si>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</si>
  <si>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</si>
  <si>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</si>
  <si>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</si>
  <si>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</si>
  <si>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</si>
  <si>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</si>
  <si>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</si>
  <si>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</si>
  <si>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</si>
  <si>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</si>
  <si>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</si>
  <si>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</si>
  <si>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</si>
  <si>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</si>
  <si>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</si>
  <si>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</si>
  <si>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</si>
  <si>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</si>
  <si>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</si>
  <si>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</si>
  <si>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</si>
  <si>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</si>
  <si>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</si>
  <si>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</si>
  <si>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</si>
  <si>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</si>
  <si>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</si>
  <si>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</si>
  <si>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</si>
  <si>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</si>
  <si>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</si>
  <si>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</si>
  <si>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</si>
  <si>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</si>
  <si>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</si>
  <si>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</si>
  <si>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</si>
  <si>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</si>
  <si>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</si>
  <si>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</si>
  <si>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</si>
  <si>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</si>
  <si>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</si>
  <si>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</si>
  <si>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</si>
  <si>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</si>
  <si>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</si>
  <si>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</si>
  <si>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</si>
  <si>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</si>
  <si>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</si>
  <si>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</si>
  <si>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</si>
  <si>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</si>
  <si>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</si>
  <si>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</si>
  <si>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</si>
  <si>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</si>
  <si>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</si>
  <si>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</si>
  <si>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</si>
  <si>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</si>
  <si>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</si>
  <si>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</si>
  <si>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</si>
  <si>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</si>
  <si>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</si>
  <si>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</si>
  <si>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</si>
  <si>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</si>
  <si>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</si>
  <si>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</si>
  <si>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</si>
  <si>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</si>
  <si>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</si>
  <si>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</si>
  <si>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</si>
  <si>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</si>
  <si>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</si>
  <si>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</si>
  <si>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</si>
  <si>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</si>
  <si>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</si>
  <si>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</si>
  <si>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</si>
  <si>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</si>
  <si>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</si>
  <si>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</si>
  <si>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</si>
  <si>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</si>
  <si>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</si>
  <si>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</si>
  <si>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</si>
  <si>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</si>
  <si>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</si>
  <si>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</si>
  <si>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</si>
  <si>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</si>
  <si>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</si>
  <si>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</si>
  <si>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</si>
  <si>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</si>
  <si>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</si>
  <si>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</si>
  <si>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</si>
  <si>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</si>
  <si>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</si>
  <si>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</si>
  <si>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</si>
  <si>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</si>
  <si>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</si>
  <si>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</si>
  <si>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</si>
  <si>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</si>
  <si>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</si>
  <si>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</si>
  <si>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</si>
  <si>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</si>
  <si>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</si>
  <si>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</si>
  <si>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</si>
  <si>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</si>
  <si>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</si>
  <si>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</si>
  <si>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</si>
  <si>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</si>
  <si>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</si>
  <si>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</si>
  <si>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</si>
  <si>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</si>
  <si>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</si>
  <si>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</si>
  <si>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</si>
  <si>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</si>
  <si>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</si>
  <si>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</si>
  <si>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</si>
  <si>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</si>
  <si>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</si>
  <si>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</si>
  <si>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</si>
  <si>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</si>
  <si>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</si>
  <si>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</si>
  <si>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</si>
  <si>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</si>
  <si>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</si>
  <si>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</si>
  <si>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</si>
  <si>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</si>
  <si>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</si>
  <si>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</si>
  <si>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</si>
  <si>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</si>
  <si>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</si>
  <si>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</si>
  <si>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</si>
  <si>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</si>
  <si>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</si>
  <si>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</si>
  <si>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</si>
  <si>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</si>
  <si>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</si>
  <si>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</si>
  <si>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</si>
  <si>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</si>
  <si>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</si>
  <si>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</si>
  <si>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</si>
  <si>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</si>
  <si>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</si>
  <si>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</si>
  <si>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</si>
  <si>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</si>
  <si>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</si>
  <si>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</si>
  <si>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</si>
  <si>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</si>
  <si>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</si>
  <si>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</si>
  <si>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</si>
  <si>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</si>
  <si>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</si>
  <si>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</si>
  <si>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</si>
  <si>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</si>
  <si>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</si>
  <si>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</si>
  <si>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</si>
  <si>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</si>
  <si>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</si>
  <si>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</si>
  <si>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</si>
  <si>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</si>
  <si>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</si>
  <si>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</si>
  <si>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</si>
  <si>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</si>
  <si>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</si>
  <si>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</si>
  <si>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</si>
  <si>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</si>
  <si>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</si>
  <si>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</si>
  <si>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</si>
  <si>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</si>
  <si>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</si>
  <si>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</si>
  <si>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</si>
  <si>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</si>
  <si>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</si>
  <si>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</si>
  <si>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</si>
  <si>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</si>
  <si>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</si>
  <si>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</si>
  <si>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</si>
  <si>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</si>
  <si>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</si>
  <si>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</si>
  <si>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</si>
  <si>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</si>
  <si>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</si>
  <si>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</si>
  <si>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</si>
  <si>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</si>
  <si>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</si>
  <si>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</si>
  <si>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</si>
  <si>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</si>
  <si>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</si>
  <si>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</si>
  <si>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</si>
  <si>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</si>
  <si>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</si>
  <si>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</si>
  <si>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</si>
  <si>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</si>
  <si>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</si>
  <si>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</si>
  <si>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</si>
  <si>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</si>
  <si>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</si>
  <si>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</si>
  <si>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</si>
  <si>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</si>
  <si>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</si>
  <si>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</si>
  <si>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</si>
  <si>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</si>
  <si>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</si>
  <si>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</si>
  <si>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</si>
  <si>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</si>
  <si>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</si>
  <si>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</si>
  <si>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</si>
  <si>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</si>
  <si>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</si>
  <si>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</si>
  <si>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</si>
  <si>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</si>
  <si>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</si>
  <si>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</si>
  <si>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</si>
  <si>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</si>
  <si>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</si>
  <si>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</si>
  <si>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</si>
  <si>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</si>
  <si>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</si>
  <si>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</si>
  <si>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</si>
  <si>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</si>
  <si>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</si>
  <si>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</si>
  <si>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</si>
  <si>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</si>
  <si>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</si>
  <si>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</si>
  <si>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</si>
  <si>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</si>
  <si>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</si>
  <si>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</si>
  <si>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</si>
  <si>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</si>
  <si>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</si>
  <si>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</si>
  <si>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</si>
  <si>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</si>
  <si>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</si>
  <si>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</si>
  <si>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</si>
  <si>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</si>
  <si>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</si>
  <si>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</si>
  <si>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</si>
  <si>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</si>
  <si>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</si>
  <si>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</si>
  <si>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</si>
  <si>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</si>
  <si>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</si>
  <si>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</si>
  <si>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</si>
  <si>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</si>
  <si>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</si>
  <si>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</si>
  <si>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</si>
  <si>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</si>
  <si>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</si>
  <si>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</si>
  <si>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</si>
  <si>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</si>
  <si>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</si>
  <si>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</si>
  <si>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</si>
  <si>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</si>
  <si>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</si>
  <si>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</si>
  <si>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</si>
  <si>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</si>
  <si>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</si>
  <si>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</si>
  <si>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</si>
  <si>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</si>
  <si>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</si>
  <si>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</si>
  <si>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</si>
  <si>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</si>
  <si>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</si>
  <si>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</si>
  <si>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</si>
  <si>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</si>
  <si>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</si>
  <si>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</si>
  <si>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</si>
  <si>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</si>
  <si>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</si>
  <si>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</si>
  <si>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</si>
  <si>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</si>
  <si>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</si>
  <si>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</si>
  <si>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</si>
  <si>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</si>
  <si>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</si>
  <si>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</si>
  <si>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</si>
  <si>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</si>
  <si>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</si>
  <si>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</si>
  <si>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</si>
  <si>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</si>
  <si>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</si>
  <si>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</si>
  <si>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</si>
  <si>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</si>
  <si>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</si>
  <si>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</si>
  <si>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</si>
  <si>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</si>
  <si>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</si>
  <si>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</si>
  <si>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</si>
  <si>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</si>
  <si>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</si>
  <si>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</si>
  <si>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</si>
  <si>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</si>
  <si>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</si>
  <si>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</si>
  <si>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</si>
  <si>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</si>
  <si>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</si>
  <si>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</si>
  <si>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</si>
  <si>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</si>
  <si>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</si>
  <si>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</si>
  <si>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</si>
  <si>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</si>
  <si>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</si>
  <si>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</si>
  <si>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</si>
  <si>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</si>
  <si>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</si>
  <si>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</si>
  <si>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</si>
  <si>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</si>
  <si>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</si>
  <si>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</si>
  <si>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</si>
  <si>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</si>
  <si>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</si>
  <si>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</si>
  <si>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</si>
  <si>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</si>
  <si>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</si>
  <si>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</si>
  <si>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</si>
  <si>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</si>
  <si>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</si>
  <si>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</si>
  <si>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</si>
  <si>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</si>
  <si>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</si>
  <si>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</si>
  <si>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</si>
  <si>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</si>
  <si>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</si>
  <si>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</si>
  <si>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</si>
  <si>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</si>
  <si>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</si>
  <si>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</si>
  <si>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</si>
  <si>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</si>
  <si>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</si>
  <si>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</si>
  <si>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</si>
  <si>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</si>
  <si>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</si>
  <si>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</si>
  <si>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</si>
  <si>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</si>
  <si>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</si>
  <si>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</si>
  <si>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</si>
  <si>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</si>
  <si>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</si>
  <si>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</si>
  <si>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</si>
  <si>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</si>
  <si>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</si>
  <si>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</si>
  <si>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</si>
  <si>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</si>
  <si>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</si>
  <si>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</si>
  <si>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</si>
  <si>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</si>
  <si>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</si>
  <si>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</si>
  <si>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</si>
  <si>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</si>
  <si>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</si>
  <si>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</si>
  <si>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</si>
  <si>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</si>
  <si>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</si>
  <si>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</si>
  <si>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</si>
  <si>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</si>
  <si>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</si>
  <si>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</si>
  <si>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</si>
  <si>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</si>
  <si>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</si>
  <si>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</si>
  <si>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</si>
  <si>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</si>
  <si>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</si>
  <si>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</si>
  <si>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</si>
  <si>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</si>
  <si>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</si>
  <si>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</si>
  <si>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</si>
  <si>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</si>
  <si>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</si>
  <si>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</si>
  <si>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</si>
  <si>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</si>
  <si>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</si>
  <si>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</si>
  <si>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</si>
  <si>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</si>
  <si>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</si>
  <si>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</si>
  <si>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</si>
  <si>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</si>
  <si>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</si>
  <si>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</si>
  <si>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</si>
  <si>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</si>
  <si>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</si>
  <si>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</si>
  <si>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</si>
  <si>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</si>
  <si>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</si>
  <si>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</si>
  <si>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</si>
  <si>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</si>
  <si>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</si>
  <si>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</si>
  <si>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</si>
  <si>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</si>
  <si>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</si>
  <si>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</si>
  <si>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</si>
  <si>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</si>
  <si>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</si>
  <si>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</si>
  <si>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</si>
  <si>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</si>
  <si>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</si>
  <si>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</si>
  <si>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</si>
  <si>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</si>
  <si>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</si>
  <si>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</si>
  <si>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</si>
  <si>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</si>
  <si>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</si>
  <si>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</si>
  <si>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</si>
  <si>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</si>
  <si>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</si>
  <si>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</si>
  <si>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</si>
  <si>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</si>
  <si>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</si>
  <si>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</si>
  <si>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</si>
  <si>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</si>
  <si>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</si>
  <si>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</si>
  <si>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</si>
  <si>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</si>
  <si>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</si>
  <si>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</si>
  <si>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</si>
  <si>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</si>
  <si>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</si>
  <si>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</si>
  <si>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</si>
  <si>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</si>
  <si>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</si>
  <si>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</si>
  <si>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</si>
  <si>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</si>
  <si>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</si>
  <si>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</si>
  <si>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</si>
  <si>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</si>
  <si>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</si>
  <si>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</si>
  <si>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</si>
  <si>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</si>
  <si>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</si>
  <si>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</si>
  <si>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</si>
  <si>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</si>
  <si>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</si>
  <si>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</si>
  <si>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</si>
  <si>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</si>
  <si>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</si>
  <si>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</si>
  <si>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</si>
  <si>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</si>
  <si>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</si>
  <si>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</si>
  <si>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</si>
  <si>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</si>
  <si>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</si>
  <si>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</si>
  <si>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</si>
  <si>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</si>
  <si>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</si>
  <si>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</si>
  <si>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</si>
  <si>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</si>
  <si>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</si>
  <si>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</si>
  <si>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</si>
  <si>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</si>
  <si>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</si>
  <si>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</si>
  <si>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</si>
  <si>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</si>
  <si>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</si>
  <si>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</si>
  <si>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</si>
  <si>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</si>
  <si>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</si>
  <si>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</si>
  <si>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</si>
  <si>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</si>
  <si>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</si>
  <si>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</si>
  <si>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</si>
  <si>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</si>
  <si>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</si>
  <si>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</si>
  <si>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</si>
  <si>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</si>
  <si>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</si>
  <si>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</si>
  <si>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</si>
  <si>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</si>
  <si>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</si>
  <si>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</si>
  <si>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</si>
  <si>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</si>
  <si>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</si>
  <si>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</si>
  <si>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</si>
  <si>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</si>
  <si>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</si>
  <si>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</si>
  <si>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</si>
  <si>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</si>
  <si>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</si>
  <si>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</si>
  <si>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</si>
  <si>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</si>
  <si>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</si>
  <si>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</si>
  <si>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</si>
  <si>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</si>
  <si>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</si>
  <si>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</si>
  <si>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</si>
  <si>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</si>
  <si>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</si>
  <si>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</si>
  <si>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</si>
  <si>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</si>
  <si>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</si>
  <si>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</si>
  <si>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</si>
  <si>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</si>
  <si>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</si>
  <si>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</si>
  <si>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</si>
  <si>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</si>
  <si>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</si>
  <si>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</si>
  <si>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</si>
  <si>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</si>
  <si>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</si>
  <si>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</si>
  <si>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</si>
  <si>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</si>
  <si>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</si>
  <si>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</si>
  <si>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</si>
  <si>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</si>
  <si>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</si>
  <si>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</si>
  <si>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</si>
  <si>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</si>
  <si>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</si>
  <si>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</si>
  <si>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</si>
  <si>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</si>
  <si>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</si>
  <si>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</si>
  <si>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</si>
  <si>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</si>
  <si>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</si>
  <si>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</si>
  <si>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</si>
  <si>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</si>
  <si>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</si>
  <si>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</si>
  <si>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</si>
  <si>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</si>
  <si>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</si>
  <si>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</si>
  <si>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</si>
  <si>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</si>
  <si>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</si>
  <si>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</si>
  <si>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</si>
  <si>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</si>
  <si>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</si>
  <si>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</si>
  <si>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</si>
  <si>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</si>
  <si>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</si>
  <si>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</si>
  <si>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</si>
  <si>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</si>
  <si>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</si>
  <si>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</si>
  <si>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</si>
  <si>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</si>
  <si>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</si>
  <si>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</si>
  <si>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</si>
  <si>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</si>
  <si>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</si>
  <si>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</si>
  <si>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</si>
  <si>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</si>
  <si>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</si>
  <si>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</si>
  <si>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</si>
  <si>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</si>
  <si>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</si>
  <si>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</si>
  <si>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</si>
  <si>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</si>
  <si>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</si>
  <si>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</si>
  <si>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</si>
  <si>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</si>
  <si>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</si>
  <si>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</si>
  <si>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</si>
  <si>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</si>
  <si>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</si>
  <si>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</si>
  <si>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</si>
  <si>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</si>
  <si>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</si>
  <si>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</si>
  <si>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</si>
  <si>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</si>
  <si>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</si>
  <si>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</si>
  <si>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</si>
  <si>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</si>
  <si>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</si>
  <si>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</si>
  <si>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</si>
  <si>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</si>
  <si>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</si>
  <si>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</si>
  <si>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</si>
  <si>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</si>
  <si>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</si>
  <si>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</si>
  <si>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</si>
  <si>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</si>
  <si>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</si>
  <si>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</si>
  <si>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</si>
  <si>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</si>
  <si>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</si>
  <si>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</si>
  <si>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</si>
  <si>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</si>
  <si>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</si>
  <si>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</si>
  <si>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</si>
  <si>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</si>
  <si>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</si>
  <si>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</si>
  <si>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</si>
  <si>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</si>
  <si>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</si>
  <si>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</si>
  <si>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</si>
  <si>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</si>
  <si>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</si>
  <si>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</si>
  <si>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</si>
  <si>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</si>
  <si>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</si>
  <si>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</si>
  <si>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</si>
  <si>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</si>
  <si>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</si>
  <si>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</si>
  <si>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</si>
  <si>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</si>
  <si>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</si>
  <si>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</si>
  <si>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</si>
  <si>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</si>
  <si>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</si>
  <si>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</si>
  <si>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</si>
  <si>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</si>
  <si>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</si>
  <si>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</si>
  <si>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</si>
  <si>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</si>
  <si>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</si>
  <si>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</si>
  <si>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</si>
  <si>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</si>
  <si>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</si>
  <si>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</si>
  <si>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</si>
  <si>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</si>
  <si>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</si>
  <si>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</si>
  <si>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</si>
  <si>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</si>
  <si>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</si>
  <si>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</si>
  <si>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</si>
  <si>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</si>
  <si>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</si>
  <si>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</si>
  <si>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</si>
  <si>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</si>
  <si>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</si>
  <si>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</si>
  <si>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</si>
  <si>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</si>
  <si>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</si>
  <si>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</si>
  <si>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</si>
  <si>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</si>
  <si>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</si>
  <si>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</si>
  <si>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</si>
  <si>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</si>
  <si>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</si>
  <si>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</si>
  <si>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</si>
  <si>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</si>
  <si>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</si>
  <si>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</si>
  <si>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</si>
  <si>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</si>
  <si>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</si>
  <si>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</si>
  <si>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</si>
  <si>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</si>
  <si>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</si>
  <si>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</si>
  <si>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</si>
  <si>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</si>
  <si>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</si>
  <si>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</si>
  <si>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</si>
  <si>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</si>
  <si>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</si>
  <si>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</si>
  <si>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</si>
  <si>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</si>
  <si>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</si>
  <si>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</si>
  <si>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</si>
  <si>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</si>
  <si>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</si>
  <si>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</si>
  <si>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</si>
  <si>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</si>
  <si>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</si>
  <si>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</si>
  <si>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</si>
  <si>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</si>
  <si>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</si>
  <si>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</si>
  <si>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</si>
  <si>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</si>
  <si>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</si>
  <si>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</si>
  <si>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</si>
  <si>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</si>
  <si>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</si>
  <si>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</si>
  <si>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</si>
  <si>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</si>
  <si>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</si>
  <si>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</si>
  <si>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</si>
  <si>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</si>
  <si>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</si>
  <si>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</si>
  <si>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</si>
  <si>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</si>
  <si>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</si>
  <si>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</si>
  <si>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</si>
  <si>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</si>
  <si>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</si>
  <si>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</si>
  <si>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</si>
  <si>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</si>
  <si>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</si>
  <si>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</si>
  <si>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</si>
  <si>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</si>
  <si>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</si>
  <si>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</si>
  <si>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</si>
  <si>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</si>
  <si>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</si>
  <si>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</si>
  <si>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</si>
  <si>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</si>
  <si>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</si>
  <si>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</si>
  <si>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</si>
  <si>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</si>
  <si>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</si>
  <si>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</si>
  <si>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</si>
  <si>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</si>
  <si>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</si>
  <si>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</si>
  <si>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</si>
  <si>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</si>
  <si>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</si>
  <si>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</si>
  <si>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</si>
  <si>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</si>
  <si>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</si>
  <si>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</si>
  <si>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</si>
  <si>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</si>
  <si>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</si>
  <si>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</si>
  <si>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</si>
  <si>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</si>
  <si>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</si>
  <si>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</si>
  <si>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</si>
  <si>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</si>
  <si>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</si>
  <si>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</si>
  <si>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</si>
  <si>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</si>
  <si>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</si>
  <si>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</si>
  <si>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</si>
  <si>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</si>
  <si>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</si>
  <si>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</si>
  <si>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</si>
  <si>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</si>
  <si>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</si>
  <si>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</si>
  <si>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</si>
  <si>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</si>
  <si>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</si>
  <si>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</si>
  <si>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</si>
  <si>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</si>
  <si>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</si>
  <si>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</si>
  <si>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</si>
  <si>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</si>
  <si>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</si>
  <si>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</si>
  <si>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</si>
  <si>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</si>
  <si>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</si>
  <si>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</si>
  <si>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</si>
  <si>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</si>
  <si>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</si>
  <si>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</si>
  <si>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</si>
  <si>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</si>
  <si>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</si>
  <si>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</si>
  <si>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</si>
  <si>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</si>
  <si>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</si>
  <si>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</si>
  <si>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</si>
  <si>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</si>
  <si>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</si>
  <si>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</si>
  <si>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</si>
  <si>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</si>
  <si>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</si>
  <si>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</si>
  <si>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</si>
  <si>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</si>
  <si>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</si>
  <si>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</si>
  <si>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</si>
  <si>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</si>
  <si>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</si>
  <si>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</si>
  <si>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</si>
  <si>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</si>
  <si>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</si>
  <si>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</si>
  <si>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</si>
  <si>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</si>
  <si>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</si>
  <si>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</si>
  <si>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</si>
  <si>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</si>
  <si>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</si>
  <si>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</si>
  <si>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</si>
  <si>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</si>
  <si>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</si>
  <si>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</si>
  <si>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</si>
  <si>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</si>
  <si>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</si>
  <si>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</si>
  <si>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</si>
  <si>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</si>
  <si>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</si>
  <si>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</si>
  <si>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</si>
  <si>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</si>
  <si>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</si>
  <si>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</si>
  <si>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</si>
  <si>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</si>
  <si>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</si>
  <si>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</si>
  <si>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</si>
  <si>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</si>
  <si>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</si>
  <si>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</si>
  <si>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</si>
  <si>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</si>
  <si>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</si>
  <si>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</si>
  <si>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</si>
  <si>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</si>
  <si>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</si>
  <si>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</si>
  <si>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</si>
  <si>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</si>
  <si>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</si>
  <si>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</si>
  <si>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</si>
  <si>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</si>
  <si>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</si>
  <si>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</si>
  <si>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</si>
  <si>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</si>
  <si>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</si>
  <si>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</si>
  <si>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</si>
  <si>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</si>
  <si>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</si>
  <si>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</si>
  <si>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</si>
  <si>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</si>
  <si>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</si>
  <si>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</si>
  <si>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</si>
  <si>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</si>
  <si>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</si>
  <si>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</si>
  <si>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</si>
  <si>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</si>
  <si>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</si>
  <si>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</si>
  <si>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</si>
  <si>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</si>
  <si>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</si>
  <si>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</si>
  <si>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</si>
  <si>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</si>
  <si>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</si>
  <si>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</si>
  <si>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</si>
  <si>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</si>
  <si>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</si>
  <si>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</si>
  <si>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</si>
  <si>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</si>
  <si>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</si>
  <si>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</si>
  <si>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</si>
  <si>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</si>
  <si>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</si>
  <si>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</si>
  <si>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</si>
  <si>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</si>
  <si>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</si>
  <si>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</si>
  <si>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</si>
  <si>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</si>
  <si>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</si>
  <si>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</si>
  <si>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</si>
  <si>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</si>
  <si>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</si>
  <si>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</si>
  <si>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</si>
  <si>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</si>
  <si>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</si>
  <si>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</si>
  <si>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</si>
  <si>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</si>
  <si>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</si>
  <si>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</si>
  <si>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</si>
  <si>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</si>
  <si>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</si>
  <si>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</si>
  <si>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</si>
  <si>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</si>
  <si>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</si>
  <si>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</si>
  <si>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</si>
  <si>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</si>
  <si>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</si>
  <si>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</si>
  <si>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</si>
  <si>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</si>
  <si>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</si>
  <si>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</si>
  <si>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</si>
  <si>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</si>
  <si>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</si>
  <si>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</si>
  <si>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</si>
  <si>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</si>
  <si>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</si>
  <si>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</si>
  <si>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</si>
  <si>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</si>
  <si>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</si>
  <si>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</si>
  <si>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</si>
  <si>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</si>
  <si>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</si>
  <si>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</si>
  <si>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</si>
  <si>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</si>
  <si>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</si>
  <si>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</si>
  <si>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</si>
  <si>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</si>
  <si>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</si>
  <si>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</si>
  <si>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</si>
  <si>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</si>
  <si>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</si>
  <si>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</si>
  <si>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</si>
  <si>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</si>
  <si>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</si>
  <si>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</si>
  <si>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</si>
  <si>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</si>
  <si>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</si>
  <si>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</si>
  <si>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</si>
  <si>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</si>
  <si>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</si>
  <si>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</si>
  <si>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</si>
  <si>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</si>
  <si>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</si>
  <si>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</si>
  <si>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</si>
  <si>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</si>
  <si>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</si>
  <si>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</si>
  <si>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</si>
  <si>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</si>
  <si>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</si>
  <si>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</si>
  <si>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</si>
  <si>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</si>
  <si>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</si>
  <si>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</si>
  <si>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</si>
  <si>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</si>
  <si>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</si>
  <si>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</si>
  <si>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</si>
  <si>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</si>
  <si>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</si>
  <si>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</si>
  <si>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</si>
  <si>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</si>
  <si>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</si>
  <si>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</si>
  <si>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</si>
  <si>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</si>
  <si>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</si>
  <si>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</si>
  <si>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</si>
  <si>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</si>
  <si>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</si>
  <si>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</si>
  <si>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</si>
  <si>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</si>
  <si>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</si>
  <si>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</si>
  <si>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</si>
  <si>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</si>
  <si>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</si>
  <si>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</si>
  <si>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</si>
  <si>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</si>
  <si>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</si>
  <si>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</si>
  <si>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</si>
  <si>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</si>
  <si>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</si>
  <si>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</si>
  <si>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</si>
  <si>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</si>
  <si>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</si>
  <si>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</si>
  <si>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</si>
  <si>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</si>
  <si>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</si>
  <si>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</si>
  <si>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</si>
  <si>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</si>
  <si>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</si>
  <si>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</si>
  <si>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</si>
  <si>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</si>
  <si>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</si>
  <si>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</si>
  <si>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</si>
  <si>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</si>
  <si>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</si>
  <si>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</si>
  <si>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</si>
  <si>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</si>
  <si>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</si>
  <si>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</si>
  <si>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</si>
  <si>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</si>
  <si>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</si>
  <si>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</si>
  <si>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</si>
  <si>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</si>
  <si>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</si>
  <si>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</si>
  <si>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</si>
  <si>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</si>
  <si>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</si>
  <si>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</si>
  <si>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</si>
  <si>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</si>
  <si>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</si>
  <si>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</si>
  <si>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</si>
  <si>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</si>
  <si>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</si>
  <si>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</si>
  <si>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</si>
  <si>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</si>
  <si>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</si>
  <si>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</si>
  <si>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</si>
  <si>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</si>
  <si>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</si>
  <si>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</si>
  <si>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</si>
  <si>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</si>
  <si>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</si>
  <si>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</si>
  <si>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</si>
  <si>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</si>
  <si>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</si>
  <si>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</si>
  <si>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</si>
  <si>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</si>
  <si>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</si>
  <si>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</si>
  <si>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</si>
  <si>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</si>
  <si>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</si>
  <si>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</si>
  <si>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</si>
  <si>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</si>
  <si>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</si>
  <si>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</si>
  <si>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</si>
  <si>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</si>
  <si>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</si>
  <si>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</si>
  <si>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</si>
  <si>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</si>
  <si>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</si>
  <si>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</si>
  <si>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</si>
  <si>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</si>
  <si>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</si>
  <si>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</si>
  <si>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</si>
  <si>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</si>
  <si>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</si>
  <si>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</si>
  <si>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</si>
  <si>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</si>
  <si>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</si>
  <si>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</si>
  <si>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</si>
  <si>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</si>
  <si>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</si>
  <si>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</si>
  <si>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</si>
  <si>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</si>
  <si>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</si>
  <si>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</si>
  <si>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</si>
  <si>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</si>
  <si>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</si>
  <si>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</si>
  <si>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</si>
  <si>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</si>
  <si>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</si>
  <si>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</si>
  <si>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</si>
  <si>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</si>
  <si>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</si>
  <si>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</si>
  <si>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</si>
  <si>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</si>
  <si>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</si>
  <si>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</si>
  <si>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</si>
  <si>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</si>
  <si>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</si>
  <si>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</si>
  <si>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</si>
  <si>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</si>
  <si>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</si>
  <si>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</si>
  <si>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</si>
  <si>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</si>
  <si>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</si>
  <si>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</si>
  <si>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</si>
  <si>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</si>
  <si>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</si>
  <si>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</si>
  <si>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</si>
  <si>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</si>
  <si>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</si>
  <si>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</si>
  <si>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</si>
  <si>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</si>
  <si>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</si>
  <si>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</si>
  <si>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</si>
  <si>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</si>
  <si>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</si>
  <si>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</si>
  <si>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</si>
  <si>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</si>
  <si>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</si>
  <si>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</si>
  <si>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</si>
  <si>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</si>
  <si>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</si>
  <si>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</si>
  <si>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</si>
  <si>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</si>
  <si>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</si>
  <si>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</si>
  <si>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</si>
  <si>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</si>
  <si>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</si>
  <si>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</si>
  <si>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</si>
  <si>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</si>
  <si>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</si>
  <si>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</si>
  <si>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</si>
  <si>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</si>
  <si>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</si>
  <si>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</si>
  <si>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</si>
  <si>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</si>
  <si>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</si>
  <si>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</si>
  <si>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</si>
  <si>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</si>
  <si>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</si>
  <si>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</si>
  <si>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</si>
  <si>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</si>
  <si>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</si>
  <si>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</si>
  <si>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</si>
  <si>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</si>
  <si>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</si>
  <si>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</si>
  <si>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</si>
  <si>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</si>
  <si>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</si>
  <si>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</si>
  <si>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</si>
  <si>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</si>
  <si>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</si>
  <si>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</si>
  <si>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</si>
  <si>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</si>
  <si>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</si>
  <si>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</si>
  <si>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</si>
  <si>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</si>
  <si>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</si>
  <si>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</si>
  <si>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</si>
  <si>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</si>
  <si>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</si>
  <si>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</si>
  <si>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</si>
  <si>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</si>
  <si>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</si>
  <si>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</si>
  <si>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</si>
  <si>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</si>
  <si>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</si>
  <si>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</si>
  <si>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</si>
  <si>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</si>
  <si>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</si>
  <si>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</si>
  <si>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</si>
  <si>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</si>
  <si>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</si>
  <si>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</si>
  <si>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</si>
  <si>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</si>
  <si>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</si>
  <si>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</si>
  <si>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</si>
  <si>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</si>
  <si>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</si>
  <si>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</si>
  <si>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</si>
  <si>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</si>
  <si>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</si>
  <si>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</si>
  <si>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</si>
  <si>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</si>
  <si>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</si>
  <si>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</si>
  <si>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</si>
  <si>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</si>
  <si>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</si>
  <si>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</si>
  <si>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</si>
  <si>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</si>
  <si>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</si>
  <si>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</si>
  <si>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</si>
  <si>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</si>
  <si>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</si>
  <si>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</si>
  <si>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</si>
  <si>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</si>
  <si>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</si>
  <si>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</si>
  <si>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</si>
  <si>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</si>
  <si>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</si>
  <si>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</si>
  <si>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</si>
  <si>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</si>
  <si>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</si>
  <si>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</si>
  <si>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</si>
  <si>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</si>
  <si>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</si>
  <si>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</si>
  <si>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</si>
  <si>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</si>
  <si>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</si>
  <si>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</si>
  <si>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</si>
  <si>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</si>
  <si>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</si>
  <si>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</si>
  <si>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</si>
  <si>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</si>
  <si>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</si>
  <si>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</si>
  <si>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</si>
  <si>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</si>
  <si>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</si>
  <si>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</si>
  <si>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</si>
  <si>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</si>
  <si>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</si>
  <si>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</si>
  <si>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</si>
  <si>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</si>
  <si>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</si>
  <si>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</si>
  <si>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</si>
  <si>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</si>
  <si>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</si>
  <si>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</si>
  <si>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</si>
  <si>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</si>
  <si>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</si>
  <si>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</si>
  <si>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</si>
  <si>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</si>
  <si>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</si>
  <si>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</si>
  <si>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</si>
  <si>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</si>
  <si>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</si>
  <si>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</si>
  <si>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</si>
  <si>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</si>
  <si>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</si>
  <si>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</si>
  <si>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</si>
  <si>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</si>
  <si>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</si>
  <si>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</si>
  <si>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</si>
  <si>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</si>
  <si>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</si>
  <si>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</si>
  <si>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</si>
  <si>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</si>
  <si>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</si>
  <si>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</si>
  <si>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</si>
  <si>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</si>
  <si>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</si>
  <si>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</si>
  <si>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</si>
  <si>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</si>
  <si>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</si>
  <si>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</si>
  <si>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</si>
  <si>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</si>
  <si>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</si>
  <si>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</si>
  <si>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</si>
  <si>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</si>
  <si>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</si>
  <si>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</si>
  <si>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</si>
  <si>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</si>
  <si>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</si>
  <si>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</si>
  <si>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</si>
  <si>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</si>
  <si>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</si>
  <si>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</si>
  <si>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</si>
  <si>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</si>
  <si>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</si>
  <si>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</si>
  <si>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</si>
  <si>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</si>
  <si>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</si>
  <si>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</si>
  <si>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</si>
  <si>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</si>
  <si>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</si>
  <si>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</si>
  <si>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</si>
  <si>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</si>
  <si>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</si>
  <si>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</si>
  <si>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</si>
  <si>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</si>
  <si>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</si>
  <si>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</si>
  <si>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</si>
  <si>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</si>
  <si>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</si>
  <si>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</si>
  <si>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</si>
  <si>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</si>
  <si>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</si>
  <si>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</si>
  <si>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</si>
  <si>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</si>
  <si>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</si>
  <si>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</si>
  <si>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</si>
  <si>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</si>
  <si>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</si>
  <si>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</si>
  <si>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</si>
  <si>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</si>
  <si>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</si>
  <si>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</si>
  <si>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</si>
  <si>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</si>
  <si>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</si>
  <si>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</si>
  <si>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</si>
  <si>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</si>
  <si>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</si>
  <si>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</si>
  <si>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</si>
  <si>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</si>
  <si>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</si>
  <si>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</si>
  <si>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</si>
  <si>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</si>
  <si>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</si>
  <si>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</si>
  <si>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</si>
  <si>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</si>
  <si>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</si>
  <si>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</si>
  <si>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</si>
  <si>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</si>
  <si>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</si>
  <si>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</si>
  <si>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</si>
  <si>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</si>
  <si>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</si>
  <si>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</si>
  <si>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</si>
  <si>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</si>
  <si>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</si>
  <si>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</si>
  <si>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</si>
  <si>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</si>
  <si>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</si>
  <si>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</si>
  <si>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</si>
  <si>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</si>
  <si>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</si>
  <si>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</si>
  <si>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</si>
  <si>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</si>
  <si>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</si>
  <si>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</si>
  <si>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</si>
  <si>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</si>
  <si>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</si>
  <si>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</si>
  <si>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</si>
  <si>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</si>
  <si>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</si>
  <si>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</si>
  <si>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</si>
  <si>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</si>
  <si>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</si>
  <si>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</si>
  <si>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</si>
  <si>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</si>
  <si>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</si>
  <si>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</si>
  <si>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</si>
  <si>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</si>
  <si>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</si>
  <si>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</si>
  <si>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</si>
  <si>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</si>
  <si>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</si>
  <si>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</si>
  <si>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</si>
  <si>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</si>
  <si>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</si>
  <si>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</si>
  <si>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</si>
  <si>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</si>
  <si>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</si>
  <si>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</si>
  <si>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</si>
  <si>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</si>
  <si>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</si>
  <si>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</si>
  <si>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</si>
  <si>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</si>
  <si>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</si>
  <si>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</si>
  <si>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</si>
  <si>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</si>
  <si>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</si>
  <si>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</si>
  <si>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</si>
  <si>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</si>
  <si>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</si>
  <si>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</si>
  <si>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</si>
  <si>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</si>
  <si>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</si>
  <si>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</si>
  <si>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</si>
  <si>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</si>
  <si>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</si>
  <si>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</si>
  <si>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</si>
  <si>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</si>
  <si>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</si>
  <si>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</si>
  <si>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</si>
  <si>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</si>
  <si>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</si>
  <si>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</si>
  <si>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</si>
  <si>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</si>
  <si>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</si>
  <si>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</si>
  <si>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</si>
  <si>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</si>
  <si>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</si>
  <si>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</si>
  <si>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</si>
  <si>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</si>
  <si>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</si>
  <si>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</si>
  <si>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</si>
  <si>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</si>
  <si>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</si>
  <si>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</si>
  <si>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</si>
  <si>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</si>
  <si>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</si>
  <si>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</si>
  <si>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</si>
  <si>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</si>
  <si>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</si>
  <si>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</si>
  <si>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</si>
  <si>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</si>
  <si>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</si>
  <si>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</si>
  <si>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</si>
  <si>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</si>
  <si>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</si>
  <si>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</si>
  <si>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</si>
  <si>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</si>
  <si>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</si>
  <si>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</si>
  <si>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</si>
  <si>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</si>
  <si>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</si>
  <si>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</si>
  <si>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</si>
  <si>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</si>
  <si>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</si>
  <si>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</si>
  <si>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</si>
  <si>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</si>
  <si>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</si>
  <si>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</si>
  <si>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</si>
  <si>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</si>
  <si>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</si>
  <si>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</si>
  <si>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</si>
  <si>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</si>
  <si>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</si>
  <si>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</si>
  <si>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</si>
  <si>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</si>
  <si>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</si>
  <si>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</si>
  <si>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</si>
  <si>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</si>
  <si>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</si>
  <si>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</si>
  <si>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</si>
  <si>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</si>
  <si>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</si>
  <si>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</si>
  <si>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</si>
  <si>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</si>
  <si>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</si>
  <si>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</si>
  <si>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</si>
  <si>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</si>
  <si>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</si>
  <si>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</si>
  <si>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</si>
  <si>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</si>
  <si>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</si>
  <si>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</si>
  <si>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</si>
  <si>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</si>
  <si>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</si>
  <si>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</si>
  <si>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</si>
  <si>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</si>
  <si>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</si>
  <si>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</si>
  <si>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</si>
  <si>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</si>
  <si>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</si>
  <si>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</si>
  <si>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</si>
  <si>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</si>
  <si>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</si>
  <si>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</si>
  <si>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</si>
  <si>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</si>
  <si>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</si>
  <si>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</si>
  <si>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</si>
  <si>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</si>
  <si>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</si>
  <si>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</si>
  <si>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</si>
  <si>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</si>
  <si>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</si>
  <si>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</si>
  <si>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</si>
  <si>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</si>
  <si>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</si>
  <si>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</si>
  <si>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</si>
  <si>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</si>
  <si>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</si>
  <si>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</si>
  <si>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</si>
  <si>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</si>
  <si>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</si>
  <si>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</si>
  <si>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</si>
  <si>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</si>
  <si>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</si>
  <si>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</si>
  <si>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</si>
  <si>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</si>
  <si>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</si>
  <si>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</si>
  <si>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</si>
  <si>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</si>
  <si>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</si>
  <si>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</si>
  <si>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</si>
  <si>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</si>
  <si>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</si>
  <si>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</si>
  <si>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</si>
  <si>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</si>
  <si>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</si>
  <si>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</si>
  <si>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</si>
  <si>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</si>
  <si>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</si>
  <si>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</si>
  <si>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</si>
  <si>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</si>
  <si>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</si>
  <si>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</si>
  <si>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</si>
  <si>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</si>
  <si>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</si>
  <si>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</si>
  <si>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</si>
  <si>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</si>
  <si>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</si>
  <si>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</si>
  <si>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</si>
  <si>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</si>
  <si>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</si>
  <si>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</si>
  <si>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</si>
  <si>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</si>
  <si>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</si>
  <si>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</si>
  <si>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</si>
  <si>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</si>
  <si>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</si>
  <si>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</si>
  <si>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</si>
  <si>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</si>
  <si>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</si>
  <si>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</si>
  <si>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</si>
  <si>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</si>
  <si>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</si>
  <si>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</si>
  <si>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</si>
  <si>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</si>
  <si>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</si>
  <si>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</si>
  <si>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</si>
  <si>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</si>
  <si>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</si>
  <si>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</si>
  <si>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</si>
  <si>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</si>
  <si>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</si>
  <si>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</si>
  <si>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</si>
  <si>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</si>
  <si>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</si>
  <si>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</si>
  <si>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</si>
  <si>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</si>
  <si>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</si>
  <si>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</si>
  <si>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</si>
  <si>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</si>
  <si>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</si>
  <si>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</si>
  <si>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</si>
  <si>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</si>
  <si>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</si>
  <si>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</si>
  <si>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</si>
  <si>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</si>
  <si>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</si>
  <si>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</si>
  <si>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</si>
  <si>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</si>
  <si>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</si>
  <si>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</si>
  <si>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</si>
  <si>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</si>
  <si>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</si>
  <si>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</si>
  <si>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</si>
  <si>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</si>
  <si>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</si>
  <si>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</si>
  <si>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</si>
  <si>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</si>
  <si>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</si>
  <si>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</si>
  <si>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</si>
  <si>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</si>
  <si>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</si>
  <si>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</si>
  <si>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</si>
  <si>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</si>
  <si>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</si>
  <si>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</si>
  <si>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</si>
  <si>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</si>
  <si>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</si>
  <si>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</si>
  <si>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</si>
  <si>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</si>
  <si>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</si>
  <si>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</si>
  <si>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</si>
  <si>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</si>
  <si>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</si>
  <si>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</si>
  <si>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</si>
  <si>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</si>
  <si>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</si>
  <si>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</si>
  <si>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</si>
  <si>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</si>
  <si>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</si>
  <si>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</si>
  <si>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</si>
  <si>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</si>
  <si>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</si>
  <si>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</si>
  <si>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</si>
  <si>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</si>
  <si>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</si>
  <si>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</si>
  <si>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</si>
  <si>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</si>
  <si>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</si>
  <si>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</si>
  <si>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</si>
  <si>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</si>
  <si>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</si>
  <si>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</si>
  <si>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</si>
  <si>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</si>
  <si>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</si>
  <si>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</si>
  <si>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</si>
  <si>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</si>
  <si>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</si>
  <si>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</si>
  <si>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</si>
  <si>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</si>
  <si>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</si>
  <si>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</si>
  <si>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</si>
  <si>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</si>
  <si>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</si>
  <si>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</si>
  <si>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</si>
  <si>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</si>
  <si>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</si>
  <si>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</si>
  <si>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</si>
  <si>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</si>
  <si>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</si>
  <si>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</si>
  <si>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</si>
  <si>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</si>
  <si>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</si>
  <si>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</si>
  <si>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</si>
  <si>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</si>
  <si>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</si>
  <si>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</si>
  <si>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</si>
  <si>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</si>
  <si>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</si>
  <si>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</si>
  <si>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</si>
  <si>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</si>
  <si>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</si>
  <si>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</si>
  <si>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</si>
  <si>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</si>
  <si>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</si>
  <si>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</si>
  <si>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</si>
  <si>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</si>
  <si>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</si>
  <si>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</si>
  <si>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</si>
  <si>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</si>
  <si>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</si>
  <si>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</si>
  <si>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</si>
  <si>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</si>
  <si>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</si>
  <si>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</si>
  <si>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</si>
  <si>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</si>
  <si>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</si>
  <si>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</si>
  <si>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</si>
  <si>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</si>
  <si>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</si>
  <si>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</si>
  <si>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</si>
  <si>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</si>
  <si>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</si>
  <si>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</si>
  <si>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</si>
  <si>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</si>
  <si>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</si>
  <si>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</si>
  <si>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</si>
  <si>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</si>
  <si>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</si>
  <si>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</si>
  <si>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</si>
  <si>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</si>
  <si>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</si>
  <si>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</si>
  <si>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</si>
  <si>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</si>
  <si>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</si>
  <si>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</si>
  <si>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</si>
  <si>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</si>
  <si>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</si>
  <si>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</si>
  <si>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</si>
  <si>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</si>
  <si>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</si>
  <si>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</si>
  <si>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</si>
  <si>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</si>
  <si>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</si>
  <si>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</si>
  <si>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</si>
  <si>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</si>
  <si>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</si>
  <si>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</si>
  <si>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</si>
  <si>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</si>
  <si>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</si>
  <si>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</si>
  <si>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</si>
  <si>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</si>
  <si>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</si>
  <si>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</si>
  <si>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</si>
  <si>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</si>
  <si>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</si>
  <si>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</si>
  <si>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</si>
  <si>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</si>
  <si>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</si>
  <si>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</si>
  <si>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</si>
  <si>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</si>
  <si>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</si>
  <si>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</si>
  <si>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</si>
  <si>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</si>
  <si>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</si>
  <si>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</si>
  <si>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</si>
  <si>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</si>
  <si>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</si>
  <si>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</si>
  <si>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</si>
  <si>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</si>
  <si>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</si>
  <si>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</si>
  <si>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</si>
  <si>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</si>
  <si>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</si>
  <si>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</si>
  <si>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</si>
  <si>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</si>
  <si>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</si>
  <si>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</si>
  <si>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</si>
  <si>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</si>
  <si>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</si>
  <si>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</si>
  <si>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</si>
  <si>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</si>
  <si>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</si>
  <si>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</si>
  <si>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</si>
  <si>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</si>
  <si>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</si>
  <si>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</si>
  <si>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</si>
  <si>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</si>
  <si>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</si>
  <si>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</si>
  <si>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</si>
  <si>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</si>
  <si>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</si>
  <si>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</si>
  <si>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</si>
  <si>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</si>
  <si>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</si>
  <si>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</si>
  <si>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</si>
  <si>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</si>
  <si>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</si>
  <si>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</si>
  <si>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</si>
  <si>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</si>
  <si>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</si>
  <si>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</si>
  <si>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</si>
  <si>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</si>
  <si>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</si>
  <si>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</si>
  <si>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</si>
  <si>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</si>
  <si>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</si>
  <si>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</si>
  <si>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</si>
  <si>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</si>
  <si>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</si>
  <si>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</si>
  <si>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</si>
  <si>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</si>
  <si>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</si>
  <si>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</si>
  <si>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</si>
  <si>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</si>
  <si>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</si>
  <si>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</si>
  <si>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</si>
  <si>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</si>
  <si>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</si>
  <si>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</si>
  <si>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</si>
  <si>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</si>
  <si>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</si>
  <si>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</si>
  <si>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</si>
  <si>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</si>
  <si>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</si>
  <si>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</si>
  <si>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</si>
  <si>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</si>
  <si>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</si>
  <si>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</si>
  <si>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</si>
  <si>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</si>
  <si>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</si>
  <si>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</si>
  <si>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</si>
  <si>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</si>
  <si>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</si>
  <si>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</si>
  <si>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</si>
  <si>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</si>
  <si>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</si>
  <si>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</si>
  <si>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</si>
  <si>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</si>
  <si>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</si>
  <si>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</si>
  <si>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</si>
  <si>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</si>
  <si>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</si>
  <si>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</si>
  <si>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</si>
  <si>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</si>
  <si>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</si>
  <si>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</si>
  <si>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</si>
  <si>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</si>
  <si>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</si>
  <si>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</si>
  <si>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</si>
  <si>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</si>
  <si>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</si>
  <si>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</si>
  <si>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</si>
  <si>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</si>
  <si>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</si>
  <si>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</si>
  <si>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</si>
  <si>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</si>
  <si>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</si>
  <si>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</si>
  <si>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</si>
  <si>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</si>
  <si>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</si>
  <si>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</si>
  <si>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</si>
  <si>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</si>
  <si>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</si>
  <si>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</si>
  <si>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</si>
  <si>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</si>
  <si>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</si>
  <si>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</si>
  <si>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</si>
  <si>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</si>
  <si>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</si>
  <si>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</si>
  <si>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</si>
  <si>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</si>
  <si>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</si>
  <si>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</si>
  <si>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</si>
  <si>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</si>
  <si>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</si>
  <si>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</si>
  <si>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</si>
  <si>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</si>
  <si>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</si>
  <si>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</si>
  <si>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</si>
  <si>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</si>
  <si>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</si>
  <si>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</si>
  <si>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</si>
  <si>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</si>
  <si>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</si>
  <si>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</si>
  <si>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</si>
  <si>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</si>
  <si>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</si>
  <si>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</si>
  <si>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</si>
  <si>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</si>
  <si>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</si>
  <si>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</si>
  <si>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</si>
  <si>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</si>
  <si>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</si>
  <si>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</si>
  <si>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</si>
  <si>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</si>
  <si>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</si>
  <si>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</si>
  <si>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</si>
  <si>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</si>
  <si>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</si>
  <si>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</si>
  <si>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</si>
  <si>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</si>
  <si>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</si>
  <si>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</si>
  <si>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</si>
  <si>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</si>
  <si>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</si>
  <si>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</si>
  <si>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</si>
  <si>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</si>
  <si>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</si>
  <si>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</si>
  <si>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</si>
  <si>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</si>
  <si>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</si>
  <si>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</si>
  <si>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</si>
  <si>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</si>
  <si>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</si>
  <si>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</si>
  <si>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</si>
  <si>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</si>
  <si>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</si>
  <si>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</si>
  <si>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</si>
  <si>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</si>
  <si>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</si>
  <si>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</si>
  <si>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</si>
  <si>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</si>
  <si>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</si>
  <si>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</si>
  <si>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</si>
  <si>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</si>
  <si>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</si>
  <si>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</si>
  <si>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</si>
  <si>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</si>
  <si>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</si>
  <si>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</si>
  <si>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</si>
  <si>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</si>
  <si>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</si>
  <si>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</si>
  <si>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</si>
  <si>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</si>
  <si>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</si>
  <si>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</si>
  <si>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</si>
  <si>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</si>
  <si>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</si>
  <si>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</si>
  <si>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</si>
  <si>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</si>
  <si>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</si>
  <si>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</si>
  <si>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</si>
  <si>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</si>
  <si>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</si>
  <si>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</si>
  <si>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</si>
  <si>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</si>
  <si>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</si>
  <si>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</si>
  <si>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</si>
  <si>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</si>
  <si>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</si>
  <si>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</si>
  <si>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</si>
  <si>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</si>
  <si>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</si>
  <si>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</si>
  <si>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</si>
  <si>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</si>
  <si>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</si>
  <si>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</si>
  <si>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</si>
  <si>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</si>
  <si>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</si>
  <si>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</si>
  <si>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</si>
  <si>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</si>
  <si>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</si>
  <si>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</si>
  <si>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</si>
  <si>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</si>
  <si>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</si>
  <si>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</si>
  <si>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</si>
  <si>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</si>
  <si>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</si>
  <si>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</si>
  <si>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</si>
  <si>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</si>
  <si>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</si>
  <si>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</si>
  <si>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</si>
  <si>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</si>
  <si>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</si>
  <si>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</si>
  <si>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</si>
  <si>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</si>
  <si>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</si>
  <si>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</si>
  <si>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</si>
  <si>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</si>
  <si>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</si>
  <si>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</si>
  <si>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</si>
  <si>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</si>
  <si>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</si>
  <si>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</si>
  <si>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</si>
  <si>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</si>
  <si>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</si>
  <si>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</si>
  <si>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</si>
  <si>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</si>
  <si>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</si>
  <si>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</si>
  <si>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</si>
  <si>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</si>
  <si>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</si>
  <si>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</si>
  <si>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</si>
  <si>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</si>
  <si>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</si>
  <si>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</si>
  <si>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</si>
  <si>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</si>
  <si>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</si>
  <si>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</si>
  <si>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</si>
  <si>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</si>
  <si>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</si>
  <si>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</si>
  <si>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</si>
  <si>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</si>
  <si>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</si>
  <si>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</si>
  <si>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</si>
  <si>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</si>
  <si>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</si>
  <si>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</si>
  <si>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</si>
  <si>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</si>
  <si>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</si>
  <si>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</si>
  <si>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</si>
  <si>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</si>
  <si>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</si>
  <si>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</si>
  <si>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</si>
  <si>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</si>
  <si>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</si>
  <si>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</si>
  <si>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</si>
  <si>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</si>
  <si>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</si>
  <si>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</si>
  <si>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</si>
  <si>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</si>
  <si>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</si>
  <si>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</si>
  <si>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</si>
  <si>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</si>
  <si>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</si>
  <si>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</si>
  <si>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</si>
  <si>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</si>
  <si>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</si>
  <si>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</si>
  <si>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</si>
  <si>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</si>
  <si>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</si>
  <si>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</si>
  <si>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</si>
  <si>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</si>
  <si>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</si>
  <si>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</si>
  <si>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</si>
  <si>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</si>
  <si>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</si>
  <si>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</si>
  <si>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</si>
  <si>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</si>
  <si>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</si>
  <si>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</si>
  <si>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</si>
  <si>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</si>
  <si>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</si>
  <si>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</si>
  <si>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</si>
  <si>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</si>
  <si>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</si>
  <si>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</si>
  <si>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</si>
  <si>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</si>
  <si>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</si>
  <si>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</si>
  <si>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</si>
  <si>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</si>
  <si>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</si>
  <si>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</si>
  <si>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</si>
  <si>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</si>
  <si>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</si>
  <si>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</si>
  <si>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</si>
  <si>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</si>
  <si>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</si>
  <si>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</si>
  <si>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</si>
  <si>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</si>
  <si>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</si>
  <si>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</si>
  <si>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</si>
  <si>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</si>
  <si>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</si>
  <si>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</si>
  <si>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</si>
  <si>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</si>
  <si>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</si>
  <si>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</si>
  <si>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</si>
  <si>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</si>
  <si>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</si>
  <si>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</si>
  <si>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</si>
  <si>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</si>
  <si>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</si>
  <si>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</si>
  <si>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</si>
  <si>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</si>
  <si>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</si>
  <si>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</si>
  <si>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</si>
  <si>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</si>
  <si>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</si>
  <si>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</si>
  <si>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</si>
  <si>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</si>
  <si>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</si>
  <si>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</si>
  <si>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</si>
  <si>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</si>
  <si>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</si>
  <si>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</si>
  <si>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</si>
  <si>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</si>
  <si>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</si>
  <si>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</si>
  <si>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</si>
  <si>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</si>
  <si>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</si>
  <si>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</si>
  <si>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</si>
  <si>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</si>
  <si>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</si>
  <si>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</si>
  <si>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</si>
  <si>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</si>
  <si>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</si>
  <si>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</si>
  <si>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</si>
  <si>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</si>
  <si>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</si>
  <si>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</si>
  <si>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</si>
  <si>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</si>
  <si>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</si>
  <si>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</si>
  <si>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</si>
  <si>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</si>
  <si>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</si>
  <si>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</si>
  <si>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</si>
  <si>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</si>
  <si>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</si>
  <si>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</si>
  <si>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</si>
  <si>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</si>
  <si>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</si>
  <si>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</si>
  <si>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</si>
  <si>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</si>
  <si>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</si>
  <si>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</si>
  <si>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</si>
  <si>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</si>
  <si>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</si>
  <si>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</si>
  <si>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</si>
  <si>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</si>
  <si>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</si>
  <si>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</si>
  <si>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</si>
  <si>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</si>
  <si>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</si>
  <si>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</si>
  <si>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</si>
  <si>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</si>
  <si>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</si>
  <si>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</si>
  <si>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</si>
  <si>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</si>
  <si>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</si>
  <si>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</si>
  <si>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</si>
  <si>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</si>
  <si>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</si>
  <si>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</si>
  <si>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</si>
  <si>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</si>
  <si>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</si>
  <si>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</si>
  <si>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</si>
  <si>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</si>
  <si>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</si>
  <si>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</si>
  <si>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</si>
  <si>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</si>
  <si>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</si>
  <si>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</si>
  <si>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</si>
  <si>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</si>
  <si>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</si>
  <si>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</si>
  <si>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</si>
  <si>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</si>
  <si>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</si>
  <si>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</si>
  <si>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</si>
  <si>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</si>
  <si>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</si>
  <si>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</si>
  <si>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</si>
  <si>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</si>
  <si>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</si>
  <si>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</si>
  <si>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</si>
  <si>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</si>
  <si>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</si>
  <si>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</si>
  <si>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</si>
  <si>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</si>
  <si>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</si>
  <si>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</si>
  <si>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</si>
  <si>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</si>
  <si>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</si>
  <si>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</si>
  <si>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</si>
  <si>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</si>
  <si>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</si>
  <si>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</si>
  <si>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</si>
  <si>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</si>
  <si>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</si>
  <si>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</si>
  <si>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</si>
  <si>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</si>
  <si>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</si>
  <si>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</si>
  <si>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</si>
  <si>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</si>
  <si>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</si>
  <si>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</si>
  <si>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</si>
  <si>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</si>
  <si>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</si>
  <si>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</si>
  <si>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</si>
  <si>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</si>
  <si>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</si>
  <si>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</si>
  <si>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</si>
  <si>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</si>
  <si>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</si>
  <si>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</si>
  <si>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</si>
  <si>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</si>
  <si>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</si>
  <si>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</si>
  <si>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</si>
  <si>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</si>
  <si>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</si>
  <si>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</si>
  <si>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</si>
  <si>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</si>
  <si>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</si>
  <si>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</si>
  <si>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</si>
  <si>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</si>
  <si>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</si>
  <si>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</si>
  <si>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</si>
  <si>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</si>
  <si>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</si>
  <si>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</si>
  <si>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</si>
  <si>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</si>
  <si>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</si>
  <si>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</si>
  <si>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</si>
  <si>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</si>
  <si>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</si>
  <si>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</si>
  <si>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</si>
  <si>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</si>
  <si>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</si>
  <si>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</si>
  <si>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</si>
  <si>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</si>
  <si>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</si>
  <si>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</si>
  <si>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</si>
  <si>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</si>
  <si>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</si>
  <si>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</si>
  <si>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</si>
  <si>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</si>
  <si>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</si>
  <si>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</si>
  <si>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</si>
  <si>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</si>
  <si>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</si>
  <si>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</si>
  <si>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</si>
  <si>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</si>
  <si>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</si>
  <si>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</si>
  <si>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</si>
  <si>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</si>
  <si>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</si>
  <si>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</si>
  <si>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</si>
  <si>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</si>
  <si>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</si>
  <si>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</si>
  <si>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</si>
  <si>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</si>
  <si>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</si>
  <si>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</si>
  <si>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</si>
  <si>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</si>
  <si>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</si>
  <si>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</si>
  <si>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</si>
  <si>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</si>
  <si>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</si>
  <si>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</si>
  <si>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</si>
  <si>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</si>
  <si>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</si>
  <si>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</si>
  <si>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</si>
  <si>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</si>
  <si>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</si>
  <si>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</si>
  <si>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</si>
  <si>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</si>
  <si>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</si>
  <si>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</si>
  <si>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</si>
  <si>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</si>
  <si>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</si>
  <si>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</si>
  <si>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</si>
  <si>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</si>
  <si>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</si>
  <si>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</si>
  <si>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</si>
  <si>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</si>
  <si>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</si>
  <si>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</si>
  <si>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</si>
  <si>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</si>
  <si>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</si>
  <si>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</si>
  <si>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</si>
  <si>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</si>
  <si>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</si>
  <si>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</si>
  <si>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</si>
  <si>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</si>
  <si>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</si>
  <si>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</si>
  <si>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</si>
  <si>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</si>
  <si>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</si>
  <si>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</si>
  <si>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</si>
  <si>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</si>
  <si>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</si>
  <si>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</si>
  <si>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</si>
  <si>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</si>
  <si>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</si>
  <si>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</si>
  <si>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</si>
  <si>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</si>
  <si>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</si>
  <si>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</si>
  <si>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</si>
  <si>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</si>
  <si>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</si>
  <si>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</si>
  <si>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</si>
  <si>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</si>
  <si>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</si>
  <si>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</si>
  <si>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</si>
  <si>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</si>
  <si>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</si>
  <si>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</si>
  <si>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</si>
  <si>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</si>
  <si>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</si>
  <si>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</si>
  <si>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</si>
  <si>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</si>
  <si>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</si>
  <si>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</si>
  <si>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</si>
  <si>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</si>
  <si>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</si>
  <si>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</si>
  <si>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</si>
  <si>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</si>
  <si>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</si>
  <si>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</si>
  <si>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</si>
  <si>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</si>
  <si>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</si>
  <si>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</si>
  <si>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</si>
  <si>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</si>
  <si>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</si>
  <si>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</si>
  <si>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</si>
  <si>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</si>
  <si>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</si>
  <si>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</si>
  <si>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</si>
  <si>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</si>
  <si>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</si>
  <si>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</si>
  <si>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</si>
  <si>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</si>
  <si>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</si>
  <si>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</si>
  <si>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</si>
  <si>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</si>
  <si>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</si>
  <si>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</si>
  <si>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</si>
  <si>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</si>
  <si>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</si>
  <si>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</si>
  <si>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</si>
  <si>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</si>
  <si>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</si>
  <si>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</si>
  <si>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</si>
  <si>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</si>
  <si>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</si>
  <si>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</si>
  <si>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</si>
  <si>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</si>
  <si>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</si>
  <si>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</si>
  <si>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</si>
  <si>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</si>
  <si>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</si>
  <si>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</si>
  <si>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</si>
  <si>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</si>
  <si>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</si>
  <si>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</si>
  <si>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</si>
  <si>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</si>
  <si>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</si>
  <si>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</si>
  <si>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</si>
  <si>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</si>
  <si>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</si>
  <si>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</si>
  <si>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</si>
  <si>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</si>
  <si>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</si>
  <si>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</si>
  <si>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</si>
  <si>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</si>
  <si>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</si>
  <si>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</si>
  <si>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</si>
  <si>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</si>
  <si>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</si>
  <si>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</si>
  <si>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</si>
  <si>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</si>
  <si>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</si>
  <si>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</si>
  <si>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</si>
  <si>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</si>
  <si>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</si>
  <si>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</si>
  <si>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</si>
  <si>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</si>
  <si>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</si>
  <si>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</si>
  <si>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</si>
  <si>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</si>
  <si>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</si>
  <si>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</si>
  <si>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</si>
  <si>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</si>
  <si>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</si>
  <si>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</si>
  <si>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</si>
  <si>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</si>
  <si>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</si>
  <si>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</si>
  <si>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</si>
  <si>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</si>
  <si>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</si>
  <si>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</si>
  <si>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</si>
  <si>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</si>
  <si>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</si>
  <si>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</si>
  <si>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</si>
  <si>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</si>
  <si>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</si>
  <si>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</si>
  <si>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</si>
  <si>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</si>
  <si>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</si>
  <si>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</si>
  <si>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</si>
  <si>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</si>
  <si>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</si>
  <si>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</si>
  <si>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</si>
  <si>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</si>
  <si>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</si>
  <si>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</si>
  <si>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</si>
  <si>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</si>
  <si>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</si>
  <si>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</si>
  <si>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</si>
  <si>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</si>
  <si>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</si>
  <si>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</si>
  <si>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</si>
  <si>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</si>
  <si>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</si>
  <si>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</si>
  <si>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</si>
  <si>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</si>
  <si>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</si>
  <si>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</si>
  <si>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</si>
  <si>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</si>
  <si>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</si>
  <si>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</si>
  <si>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</si>
  <si>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</si>
  <si>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</si>
  <si>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</si>
  <si>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</si>
  <si>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</si>
  <si>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</si>
  <si>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</si>
  <si>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</si>
  <si>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</si>
  <si>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</si>
  <si>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</si>
  <si>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</si>
  <si>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</si>
  <si>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</si>
  <si>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</si>
  <si>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</si>
  <si>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</si>
  <si>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</si>
  <si>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</si>
  <si>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</si>
  <si>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</si>
  <si>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</si>
  <si>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</si>
  <si>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</si>
  <si>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</si>
  <si>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</si>
  <si>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</si>
  <si>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</si>
  <si>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</si>
  <si>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</si>
  <si>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</si>
  <si>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</si>
  <si>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</si>
  <si>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</si>
  <si>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</si>
  <si>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</si>
  <si>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</si>
  <si>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</si>
  <si>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</si>
  <si>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</si>
  <si>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</si>
  <si>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</si>
  <si>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</si>
  <si>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</si>
  <si>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</si>
  <si>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</si>
  <si>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</si>
  <si>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</si>
  <si>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</si>
  <si>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</si>
  <si>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</si>
  <si>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</si>
  <si>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</si>
  <si>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</si>
  <si>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</si>
  <si>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</si>
  <si>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</si>
  <si>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</si>
  <si>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</si>
  <si>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</si>
  <si>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</si>
  <si>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</si>
  <si>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</si>
  <si>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</si>
  <si>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</si>
  <si>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</si>
  <si>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</si>
  <si>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</si>
  <si>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</si>
  <si>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</si>
  <si>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</si>
  <si>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</si>
  <si>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</si>
  <si>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</si>
  <si>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</si>
  <si>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</si>
  <si>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</si>
  <si>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</si>
  <si>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</si>
  <si>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</si>
  <si>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</si>
  <si>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</si>
  <si>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</si>
  <si>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</si>
  <si>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</si>
  <si>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</si>
  <si>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</si>
  <si>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</si>
  <si>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</si>
  <si>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</si>
  <si>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</si>
  <si>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</si>
  <si>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</si>
  <si>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</si>
  <si>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</si>
  <si>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</si>
  <si>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</si>
  <si>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</si>
  <si>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</si>
  <si>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</si>
  <si>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</si>
  <si>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</si>
  <si>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</si>
  <si>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</si>
  <si>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</si>
  <si>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</si>
  <si>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</si>
  <si>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</si>
  <si>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</si>
  <si>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</si>
  <si>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</si>
  <si>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</si>
  <si>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</si>
  <si>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</si>
  <si>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</si>
  <si>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</si>
  <si>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</si>
  <si>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</si>
  <si>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</si>
  <si>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</si>
  <si>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</si>
  <si>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</si>
  <si>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</si>
  <si>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</si>
  <si>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</si>
  <si>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</si>
  <si>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</si>
  <si>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</si>
  <si>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</si>
  <si>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</si>
  <si>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</si>
  <si>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</si>
  <si>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</si>
  <si>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</si>
  <si>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</si>
  <si>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</si>
  <si>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</si>
  <si>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</si>
  <si>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</si>
  <si>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</si>
  <si>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</si>
  <si>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</si>
  <si>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</si>
  <si>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</si>
  <si>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</si>
  <si>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</si>
  <si>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</si>
  <si>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</si>
  <si>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</si>
  <si>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</si>
  <si>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</si>
  <si>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</si>
  <si>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</si>
  <si>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</si>
  <si>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</si>
  <si>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</si>
  <si>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</si>
  <si>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</si>
  <si>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</si>
  <si>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</si>
  <si>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</si>
  <si>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</si>
  <si>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</si>
  <si>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</si>
  <si>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</si>
  <si>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</si>
  <si>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</si>
  <si>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</si>
  <si>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</si>
  <si>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</si>
  <si>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</si>
  <si>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</si>
  <si>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</si>
  <si>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</si>
  <si>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</si>
  <si>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</si>
  <si>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</si>
  <si>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</si>
  <si>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</si>
  <si>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</si>
  <si>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</si>
  <si>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</si>
  <si>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</si>
  <si>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</si>
  <si>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</si>
  <si>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</si>
  <si>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</si>
  <si>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</si>
  <si>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</si>
  <si>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</si>
  <si>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</si>
  <si>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</si>
  <si>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</si>
  <si>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</si>
  <si>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</si>
  <si>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</si>
  <si>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</si>
  <si>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</si>
  <si>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</si>
  <si>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</si>
  <si>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</si>
  <si>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</si>
  <si>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</si>
  <si>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</si>
  <si>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</si>
  <si>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</si>
  <si>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</si>
  <si>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</si>
  <si>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</si>
  <si>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</si>
  <si>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</si>
  <si>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</si>
  <si>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</si>
  <si>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</si>
  <si>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</si>
  <si>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</si>
  <si>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</si>
  <si>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</si>
  <si>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</si>
  <si>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</si>
  <si>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</si>
  <si>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</si>
  <si>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</si>
  <si>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</si>
  <si>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</si>
  <si>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</si>
  <si>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</si>
  <si>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</si>
  <si>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</si>
  <si>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</si>
  <si>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</si>
  <si>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</si>
  <si>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</si>
  <si>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</si>
  <si>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</si>
  <si>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</si>
  <si>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</si>
  <si>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</si>
  <si>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</si>
  <si>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</si>
  <si>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</si>
  <si>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</si>
  <si>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</si>
  <si>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</si>
  <si>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</si>
  <si>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</si>
  <si>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</si>
  <si>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</si>
  <si>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</si>
  <si>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</si>
  <si>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</si>
  <si>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</si>
  <si>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</si>
  <si>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</si>
  <si>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</si>
  <si>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</si>
  <si>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</si>
  <si>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</si>
  <si>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</si>
  <si>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</si>
  <si>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</si>
  <si>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</si>
  <si>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</si>
  <si>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</si>
  <si>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</si>
  <si>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</si>
  <si>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</si>
  <si>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</si>
  <si>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</si>
  <si>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</si>
  <si>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</si>
  <si>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</si>
  <si>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</si>
  <si>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</si>
  <si>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</si>
  <si>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</si>
  <si>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</si>
  <si>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</si>
  <si>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</si>
  <si>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</si>
  <si>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</si>
  <si>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</si>
  <si>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</si>
  <si>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</si>
  <si>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</si>
  <si>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</si>
  <si>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</si>
  <si>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</si>
  <si>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</si>
  <si>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</si>
  <si>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</si>
  <si>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</si>
  <si>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</si>
  <si>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</si>
  <si>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</si>
  <si>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</si>
  <si>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</si>
  <si>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</si>
  <si>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</si>
  <si>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</si>
  <si>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</si>
  <si>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</si>
  <si>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</si>
  <si>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</si>
  <si>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</si>
  <si>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</si>
  <si>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</si>
  <si>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</si>
  <si>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</si>
  <si>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</si>
  <si>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</si>
  <si>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</si>
  <si>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</si>
  <si>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</si>
  <si>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</si>
  <si>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</si>
  <si>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</si>
  <si>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</si>
  <si>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</si>
  <si>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</si>
  <si>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</si>
  <si>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</si>
  <si>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</si>
  <si>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</si>
  <si>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</si>
  <si>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</si>
  <si>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</si>
  <si>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</si>
  <si>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</si>
  <si>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</si>
  <si>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</si>
  <si>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</si>
  <si>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</si>
  <si>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</si>
  <si>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</si>
  <si>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</si>
  <si>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</si>
  <si>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</si>
  <si>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</si>
  <si>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</si>
  <si>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</si>
  <si>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</si>
  <si>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</si>
  <si>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</si>
  <si>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</si>
  <si>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</si>
  <si>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</si>
  <si>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</si>
  <si>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</si>
  <si>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</si>
  <si>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</si>
  <si>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</si>
  <si>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</si>
  <si>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</si>
  <si>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</si>
  <si>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</si>
  <si>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</si>
  <si>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</si>
  <si>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</si>
  <si>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</si>
  <si>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</si>
  <si>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</si>
  <si>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</si>
  <si>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</si>
  <si>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</si>
  <si>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</si>
  <si>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</si>
  <si>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</si>
  <si>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</si>
  <si>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</si>
  <si>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</si>
  <si>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</si>
  <si>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</si>
  <si>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</si>
  <si>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</si>
  <si>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</si>
  <si>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</si>
  <si>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</si>
  <si>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</si>
  <si>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</si>
  <si>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</si>
  <si>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</si>
  <si>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</si>
  <si>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</si>
  <si>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</si>
  <si>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</si>
  <si>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</si>
  <si>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</si>
  <si>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</si>
  <si>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</si>
  <si>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</si>
  <si>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</si>
  <si>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</si>
  <si>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</si>
  <si>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</si>
  <si>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</si>
  <si>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</si>
  <si>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</si>
  <si>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</si>
  <si>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</si>
  <si>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</si>
  <si>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</si>
  <si>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</si>
  <si>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</si>
  <si>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</si>
  <si>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</si>
  <si>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</si>
  <si>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</si>
  <si>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</si>
  <si>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</si>
  <si>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</si>
  <si>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</si>
  <si>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</si>
  <si>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</si>
  <si>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</si>
  <si>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</si>
  <si>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</si>
  <si>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</si>
  <si>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</si>
  <si>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</si>
  <si>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</si>
  <si>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</si>
  <si>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</si>
  <si>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</si>
  <si>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</si>
  <si>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</si>
  <si>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</si>
  <si>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</si>
  <si>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</si>
  <si>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</si>
  <si>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</si>
  <si>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</si>
  <si>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</si>
  <si>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</si>
  <si>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</si>
  <si>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</si>
  <si>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</si>
  <si>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</si>
  <si>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</si>
  <si>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</si>
  <si>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</si>
  <si>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</si>
  <si>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</si>
  <si>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</si>
  <si>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</si>
  <si>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</si>
  <si>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</si>
  <si>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</si>
  <si>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</si>
  <si>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</si>
  <si>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</si>
  <si>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</si>
  <si>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</si>
  <si>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</si>
  <si>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</si>
  <si>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</si>
  <si>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</si>
  <si>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</si>
  <si>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</si>
  <si>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</si>
  <si>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</si>
  <si>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</si>
  <si>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</si>
  <si>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</si>
  <si>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</si>
  <si>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</si>
  <si>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</si>
  <si>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</si>
  <si>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</si>
  <si>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</si>
  <si>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</si>
  <si>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</si>
  <si>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</si>
  <si>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</si>
  <si>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</si>
  <si>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</si>
  <si>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</si>
  <si>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</si>
  <si>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</si>
  <si>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</si>
  <si>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</si>
  <si>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</si>
  <si>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</si>
  <si>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</si>
  <si>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</si>
  <si>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</si>
  <si>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</si>
  <si>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</si>
  <si>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</si>
  <si>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</si>
  <si>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</si>
  <si>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</si>
  <si>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</si>
  <si>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</si>
  <si>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</si>
  <si>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</si>
  <si>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</si>
  <si>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</si>
  <si>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</si>
  <si>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</si>
  <si>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</si>
  <si>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</si>
  <si>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</si>
  <si>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</si>
  <si>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</si>
  <si>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</si>
  <si>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</si>
  <si>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</si>
  <si>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</si>
  <si>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</si>
  <si>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</si>
  <si>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</si>
  <si>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</si>
  <si>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</si>
  <si>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</si>
  <si>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</si>
  <si>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</si>
  <si>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</si>
  <si>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</si>
  <si>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</si>
  <si>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</si>
  <si>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</si>
  <si>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</si>
  <si>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</si>
  <si>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</si>
  <si>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</si>
  <si>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</si>
  <si>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</si>
  <si>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</si>
  <si>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</si>
  <si>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</si>
  <si>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</si>
  <si>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</si>
  <si>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</si>
  <si>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</si>
  <si>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</si>
  <si>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</si>
  <si>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</si>
  <si>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</si>
  <si>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</si>
  <si>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</si>
  <si>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</si>
  <si>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</si>
  <si>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</si>
  <si>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</si>
  <si>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</si>
  <si>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</si>
  <si>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</si>
  <si>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</si>
  <si>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</si>
  <si>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</si>
  <si>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</si>
  <si>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</si>
  <si>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</si>
  <si>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</si>
  <si>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</si>
  <si>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</si>
  <si>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</si>
  <si>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</si>
  <si>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</si>
  <si>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</si>
  <si>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</si>
  <si>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</si>
  <si>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</si>
  <si>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</si>
  <si>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</si>
  <si>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</si>
  <si>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</si>
  <si>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</si>
  <si>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</si>
  <si>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</si>
  <si>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</si>
  <si>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</si>
  <si>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</si>
  <si>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</si>
  <si>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</si>
  <si>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</si>
  <si>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</si>
  <si>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</si>
  <si>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</si>
  <si>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</si>
  <si>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</si>
  <si>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</si>
  <si>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</si>
  <si>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</si>
  <si>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</si>
  <si>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</si>
  <si>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</si>
  <si>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</si>
  <si>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</si>
  <si>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</si>
  <si>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</si>
  <si>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</si>
  <si>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</si>
  <si>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</si>
  <si>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</si>
  <si>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</si>
  <si>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</si>
  <si>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</si>
  <si>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</si>
  <si>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</si>
  <si>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</si>
  <si>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</si>
  <si>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</si>
  <si>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</si>
  <si>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</si>
  <si>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</si>
  <si>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</si>
  <si>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</si>
  <si>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</si>
  <si>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</si>
  <si>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</si>
  <si>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</si>
  <si>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</si>
  <si>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</si>
  <si>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</si>
  <si>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</si>
  <si>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</si>
  <si>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</si>
  <si>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</si>
  <si>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</si>
  <si>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</si>
  <si>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</si>
  <si>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</si>
  <si>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</si>
  <si>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</si>
  <si>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</si>
  <si>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</si>
  <si>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</si>
  <si>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</si>
  <si>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</si>
  <si>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</si>
  <si>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</si>
  <si>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</si>
  <si>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</si>
  <si>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</si>
  <si>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</si>
  <si>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</si>
  <si>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</si>
  <si>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</si>
  <si>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</si>
  <si>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</si>
  <si>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</si>
  <si>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</si>
  <si>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</si>
  <si>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</si>
  <si>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</si>
  <si>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</si>
  <si>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</si>
  <si>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</si>
  <si>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</si>
  <si>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</si>
  <si>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</si>
  <si>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</si>
  <si>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</si>
  <si>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</si>
  <si>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</si>
  <si>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</si>
  <si>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</si>
  <si>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</si>
  <si>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</si>
  <si>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</si>
  <si>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</si>
  <si>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</si>
  <si>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</si>
  <si>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</si>
  <si>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</si>
  <si>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</si>
  <si>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</si>
  <si>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</si>
  <si>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</si>
  <si>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</si>
  <si>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</si>
  <si>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</si>
  <si>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</si>
  <si>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</si>
  <si>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</si>
  <si>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</si>
  <si>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</si>
  <si>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</si>
  <si>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</si>
  <si>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</si>
  <si>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</si>
  <si>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</si>
  <si>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</si>
  <si>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</si>
  <si>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</si>
  <si>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</si>
  <si>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</si>
  <si>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</si>
  <si>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</si>
  <si>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</si>
  <si>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</si>
  <si>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</si>
  <si>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</si>
  <si>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</si>
  <si>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</si>
  <si>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</si>
  <si>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</si>
  <si>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</si>
  <si>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</si>
  <si>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</si>
  <si>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</si>
  <si>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</si>
  <si>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</si>
  <si>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</si>
  <si>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</si>
  <si>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</si>
  <si>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</si>
  <si>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</si>
  <si>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</si>
  <si>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</si>
  <si>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</si>
  <si>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</si>
  <si>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</si>
  <si>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</si>
  <si>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</si>
  <si>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</si>
  <si>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</si>
  <si>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</si>
  <si>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</si>
  <si>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</si>
  <si>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</si>
  <si>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</si>
  <si>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</si>
  <si>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</si>
  <si>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</si>
  <si>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</si>
  <si>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</si>
  <si>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</si>
  <si>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</si>
  <si>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</si>
  <si>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</si>
  <si>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</si>
  <si>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</si>
  <si>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</si>
  <si>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</si>
  <si>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</si>
  <si>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</si>
  <si>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</si>
  <si>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</si>
  <si>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</si>
  <si>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</si>
  <si>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</si>
  <si>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</si>
  <si>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</si>
  <si>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</si>
  <si>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</si>
  <si>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</si>
  <si>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</si>
  <si>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</si>
  <si>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</si>
  <si>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</si>
  <si>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</si>
  <si>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</si>
  <si>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</si>
  <si>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</si>
  <si>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</si>
  <si>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</si>
  <si>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</si>
  <si>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</si>
  <si>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</si>
  <si>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</si>
  <si>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</si>
  <si>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</si>
  <si>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</si>
  <si>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</si>
  <si>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</si>
  <si>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</si>
  <si>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</si>
  <si>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</si>
  <si>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</si>
  <si>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</si>
  <si>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</si>
  <si>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</si>
  <si>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</si>
  <si>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</si>
  <si>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</si>
  <si>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</si>
  <si>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</si>
  <si>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</si>
  <si>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</si>
  <si>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</si>
  <si>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</si>
  <si>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</si>
  <si>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</si>
  <si>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</si>
  <si>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</si>
  <si>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</si>
  <si>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</si>
  <si>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</si>
  <si>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</si>
  <si>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</si>
  <si>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</si>
  <si>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</si>
  <si>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</si>
  <si>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</si>
  <si>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</si>
  <si>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</si>
  <si>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</si>
  <si>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</si>
  <si>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</si>
  <si>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</si>
  <si>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</si>
  <si>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</si>
  <si>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</si>
  <si>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</si>
  <si>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</si>
  <si>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</si>
  <si>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</si>
  <si>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</si>
  <si>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</si>
  <si>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</si>
  <si>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</si>
  <si>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</si>
  <si>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</si>
  <si>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</si>
  <si>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</si>
  <si>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</si>
  <si>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</si>
  <si>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</si>
  <si>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</si>
  <si>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</si>
  <si>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</si>
  <si>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</si>
  <si>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</si>
  <si>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</si>
  <si>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</si>
  <si>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</si>
  <si>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</si>
  <si>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</si>
  <si>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</si>
  <si>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</si>
  <si>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</si>
  <si>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</si>
  <si>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</si>
  <si>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</si>
  <si>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</si>
  <si>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</si>
  <si>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</si>
  <si>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</si>
  <si>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</si>
  <si>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</si>
  <si>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</si>
  <si>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</si>
  <si>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</si>
  <si>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</si>
  <si>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</si>
  <si>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</si>
  <si>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</si>
  <si>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</si>
  <si>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</si>
  <si>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</si>
  <si>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</si>
  <si>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</si>
  <si>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</si>
  <si>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</si>
  <si>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</si>
  <si>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</si>
  <si>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</si>
  <si>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</si>
  <si>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</si>
  <si>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</si>
  <si>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</si>
  <si>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</si>
  <si>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</si>
  <si>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</si>
  <si>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</si>
  <si>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</si>
  <si>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</si>
  <si>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</si>
  <si>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</si>
  <si>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</si>
  <si>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</si>
  <si>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</si>
  <si>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</si>
  <si>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</si>
  <si>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</si>
  <si>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</si>
  <si>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</si>
  <si>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</si>
  <si>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</si>
  <si>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</si>
  <si>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</si>
  <si>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</si>
  <si>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</si>
  <si>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</si>
  <si>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</si>
  <si>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</si>
  <si>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</si>
  <si>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</si>
  <si>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</si>
  <si>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</si>
  <si>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</si>
  <si>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</si>
  <si>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</si>
  <si>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</si>
  <si>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</si>
  <si>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</si>
  <si>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</si>
  <si>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</si>
  <si>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</si>
  <si>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</si>
  <si>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</si>
  <si>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</si>
  <si>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</si>
  <si>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</si>
  <si>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</si>
  <si>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</si>
  <si>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</si>
  <si>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</si>
  <si>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</si>
  <si>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</si>
  <si>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</si>
  <si>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</si>
  <si>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</si>
  <si>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</si>
  <si>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</si>
  <si>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</si>
  <si>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</si>
  <si>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</si>
  <si>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</si>
  <si>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</si>
  <si>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</si>
  <si>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</si>
  <si>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</si>
  <si>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</si>
  <si>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</si>
  <si>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</si>
  <si>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</si>
  <si>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</si>
  <si>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</si>
  <si>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</si>
  <si>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</si>
  <si>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</si>
  <si>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</si>
  <si>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</si>
  <si>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</si>
  <si>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</si>
  <si>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</si>
  <si>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</si>
  <si>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</si>
  <si>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</si>
  <si>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</si>
  <si>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</si>
  <si>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</si>
  <si>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</si>
  <si>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</si>
  <si>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</si>
  <si>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</si>
  <si>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</si>
  <si>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</si>
  <si>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</si>
  <si>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</si>
  <si>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</si>
  <si>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</si>
  <si>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</si>
  <si>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</si>
  <si>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</si>
  <si>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</si>
  <si>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</si>
  <si>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</si>
  <si>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</si>
  <si>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</si>
  <si>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</si>
  <si>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</si>
  <si>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</si>
  <si>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</si>
  <si>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</si>
  <si>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</si>
  <si>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</si>
  <si>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</si>
  <si>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</si>
  <si>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</si>
  <si>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</si>
  <si>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</si>
  <si>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</si>
  <si>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</si>
  <si>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</si>
  <si>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</si>
  <si>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</si>
  <si>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</si>
  <si>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</si>
  <si>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</si>
  <si>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</si>
  <si>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</si>
  <si>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</si>
  <si>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</si>
  <si>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</si>
  <si>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</si>
  <si>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</si>
  <si>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</si>
  <si>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</si>
  <si>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</si>
  <si>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</si>
  <si>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</si>
  <si>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</si>
  <si>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</si>
  <si>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</si>
  <si>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</si>
  <si>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</si>
  <si>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</si>
  <si>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</si>
  <si>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</si>
  <si>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</si>
  <si>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</si>
  <si>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</si>
  <si>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</si>
  <si>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</si>
  <si>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</si>
  <si>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</si>
  <si>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</si>
  <si>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</si>
  <si>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</si>
  <si>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</si>
  <si>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</si>
  <si>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</si>
  <si>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</si>
  <si>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</si>
  <si>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</si>
  <si>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</si>
  <si>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</si>
  <si>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</si>
  <si>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</si>
  <si>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</si>
  <si>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</si>
  <si>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</si>
  <si>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</si>
  <si>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</si>
  <si>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</si>
  <si>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</si>
  <si>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</si>
  <si>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</si>
  <si>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</si>
  <si>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</si>
  <si>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</si>
  <si>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</si>
  <si>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</si>
  <si>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</si>
  <si>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</si>
  <si>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</si>
  <si>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</si>
  <si>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</si>
  <si>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</si>
  <si>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</si>
  <si>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</si>
  <si>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</si>
  <si>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</si>
  <si>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</si>
  <si>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</si>
  <si>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</si>
  <si>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</si>
  <si>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</si>
  <si>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</si>
  <si>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</si>
  <si>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</si>
  <si>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</si>
  <si>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</si>
  <si>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</si>
  <si>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</si>
  <si>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</si>
  <si>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</si>
  <si>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</si>
  <si>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</si>
  <si>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</si>
  <si>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</si>
  <si>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</si>
  <si>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</si>
  <si>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</si>
  <si>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</si>
  <si>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</si>
  <si>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</si>
  <si>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</si>
  <si>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</si>
  <si>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</si>
  <si>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</si>
  <si>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</si>
  <si>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</si>
  <si>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</si>
  <si>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</si>
  <si>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</si>
  <si>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</si>
  <si>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</si>
  <si>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</si>
  <si>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</si>
  <si>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</si>
  <si>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</si>
  <si>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</si>
  <si>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</si>
  <si>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</si>
  <si>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</si>
  <si>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</si>
  <si>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</si>
  <si>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</si>
  <si>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</si>
  <si>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</si>
  <si>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</si>
  <si>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</si>
  <si>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</si>
  <si>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</si>
  <si>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</si>
  <si>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</si>
  <si>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</si>
  <si>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</si>
  <si>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</si>
  <si>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</si>
  <si>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</si>
  <si>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</si>
  <si>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</si>
  <si>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</si>
  <si>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</si>
  <si>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</si>
  <si>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</si>
  <si>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</si>
  <si>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</si>
  <si>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</si>
  <si>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</si>
  <si>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</si>
  <si>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</si>
  <si>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</si>
  <si>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</si>
  <si>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</si>
  <si>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</si>
  <si>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</si>
  <si>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</si>
  <si>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</si>
  <si>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</si>
  <si>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</si>
  <si>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</si>
  <si>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</si>
  <si>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</si>
  <si>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</si>
  <si>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</si>
  <si>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</si>
  <si>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</si>
  <si>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</si>
  <si>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</si>
  <si>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</si>
  <si>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</si>
  <si>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</si>
  <si>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</si>
  <si>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</si>
  <si>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</si>
  <si>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</si>
  <si>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</si>
  <si>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</si>
  <si>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</si>
  <si>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</si>
  <si>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</si>
  <si>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</si>
  <si>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</si>
  <si>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</si>
  <si>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</si>
  <si>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</si>
  <si>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</si>
  <si>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</si>
  <si>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</si>
  <si>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</si>
  <si>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</si>
  <si>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</si>
  <si>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</si>
  <si>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</si>
  <si>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</si>
  <si>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</si>
  <si>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</si>
  <si>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</si>
  <si>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</si>
  <si>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</si>
  <si>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</si>
  <si>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</si>
  <si>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</si>
  <si>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</si>
  <si>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</si>
  <si>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</si>
  <si>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</si>
  <si>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</si>
  <si>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</si>
  <si>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</si>
  <si>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</si>
  <si>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</si>
  <si>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</si>
  <si>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</si>
  <si>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</si>
  <si>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</si>
  <si>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</si>
  <si>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</si>
  <si>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</si>
  <si>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</si>
  <si>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</si>
  <si>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</si>
  <si>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</si>
  <si>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</si>
  <si>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</si>
  <si>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</si>
  <si>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</si>
  <si>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</si>
  <si>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</si>
  <si>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</si>
  <si>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</si>
  <si>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</si>
  <si>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</si>
  <si>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</si>
  <si>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</si>
  <si>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</si>
  <si>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</si>
  <si>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</si>
  <si>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</si>
  <si>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</si>
  <si>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</si>
  <si>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</si>
  <si>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</si>
  <si>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</si>
  <si>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</si>
  <si>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</si>
  <si>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</si>
  <si>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</si>
  <si>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</si>
  <si>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</si>
  <si>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</si>
  <si>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</si>
  <si>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</si>
  <si>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</si>
  <si>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</si>
  <si>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</si>
  <si>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</si>
  <si>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</si>
  <si>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</si>
  <si>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</si>
  <si>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</si>
  <si>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</si>
  <si>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</si>
  <si>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</si>
  <si>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</si>
  <si>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</si>
  <si>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</si>
  <si>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</si>
  <si>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</si>
  <si>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</si>
  <si>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</si>
  <si>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</si>
  <si>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</si>
  <si>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</si>
  <si>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</si>
  <si>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</si>
  <si>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</si>
  <si>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</si>
  <si>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</si>
  <si>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</si>
  <si>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</si>
  <si>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</si>
  <si>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</si>
  <si>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</si>
  <si>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</si>
  <si>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</si>
  <si>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</si>
  <si>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</si>
  <si>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</si>
  <si>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</si>
  <si>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</si>
  <si>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</si>
  <si>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</si>
  <si>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</si>
  <si>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</si>
  <si>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</si>
  <si>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</si>
  <si>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</si>
  <si>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</si>
  <si>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</si>
  <si>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</si>
  <si>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</si>
  <si>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</si>
  <si>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</si>
  <si>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</si>
  <si>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</si>
  <si>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</si>
  <si>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</si>
  <si>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</si>
  <si>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</si>
  <si>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</si>
  <si>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</si>
  <si>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</si>
  <si>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</si>
  <si>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</si>
  <si>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</si>
  <si>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</si>
  <si>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</si>
  <si>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</si>
  <si>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</si>
  <si>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</si>
  <si>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</si>
  <si>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</si>
  <si>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</si>
  <si>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</si>
  <si>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</si>
  <si>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</si>
  <si>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</si>
  <si>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</si>
  <si>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</si>
  <si>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</si>
  <si>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</si>
  <si>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</si>
  <si>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</si>
  <si>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</si>
  <si>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</si>
  <si>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</si>
  <si>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</si>
  <si>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</si>
  <si>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</si>
  <si>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</si>
  <si>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</si>
  <si>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</si>
  <si>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</si>
  <si>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</si>
  <si>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</si>
  <si>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</si>
  <si>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</si>
  <si>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</si>
  <si>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</si>
  <si>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</si>
  <si>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</si>
  <si>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</si>
  <si>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</si>
  <si>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</si>
  <si>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</si>
  <si>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</si>
  <si>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</si>
  <si>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</si>
  <si>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</si>
  <si>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</si>
  <si>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</si>
  <si>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</si>
  <si>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</si>
  <si>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</si>
  <si>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</si>
  <si>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</si>
  <si>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</si>
  <si>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</si>
  <si>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</si>
  <si>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</si>
  <si>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</si>
  <si>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</si>
  <si>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</si>
  <si>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</si>
  <si>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</si>
  <si>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</si>
  <si>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</si>
  <si>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</si>
  <si>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</si>
  <si>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</si>
  <si>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</si>
  <si>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</si>
  <si>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</si>
  <si>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</si>
  <si>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</si>
  <si>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</si>
  <si>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</si>
  <si>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</si>
  <si>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</si>
  <si>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</si>
  <si>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</si>
  <si>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</si>
  <si>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</si>
  <si>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</si>
  <si>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</si>
  <si>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</si>
  <si>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</si>
  <si>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</si>
  <si>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</si>
  <si>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</si>
  <si>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</si>
  <si>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</si>
  <si>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</si>
  <si>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</si>
  <si>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</si>
  <si>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</si>
  <si>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</si>
  <si>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</si>
  <si>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</si>
  <si>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</si>
  <si>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</si>
  <si>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</si>
  <si>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</si>
  <si>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</si>
  <si>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</si>
  <si>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</si>
  <si>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</si>
  <si>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</si>
  <si>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</si>
  <si>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</si>
  <si>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</si>
  <si>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</si>
  <si>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</si>
  <si>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</si>
  <si>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</si>
  <si>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</si>
  <si>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</si>
  <si>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</si>
  <si>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</si>
  <si>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</si>
  <si>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</si>
  <si>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</si>
  <si>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</si>
  <si>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</si>
  <si>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</si>
  <si>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</si>
  <si>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</si>
  <si>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</si>
  <si>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</si>
  <si>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</si>
  <si>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</si>
  <si>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</si>
  <si>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</si>
  <si>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</si>
  <si>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</si>
  <si>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</si>
  <si>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</si>
  <si>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</si>
  <si>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</si>
  <si>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</si>
  <si>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</si>
  <si>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</si>
  <si>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</si>
  <si>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</si>
  <si>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</si>
  <si>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</si>
  <si>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</si>
  <si>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</si>
  <si>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</si>
  <si>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</si>
  <si>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</si>
  <si>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</si>
  <si>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</si>
  <si>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</si>
  <si>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</si>
  <si>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</si>
  <si>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</si>
  <si>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</si>
  <si>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</si>
  <si>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</si>
  <si>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</si>
  <si>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</si>
  <si>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</si>
  <si>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</si>
  <si>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</si>
  <si>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</si>
  <si>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</si>
  <si>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</si>
  <si>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</si>
  <si>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</si>
  <si>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</si>
  <si>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</si>
  <si>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</si>
  <si>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</si>
  <si>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</si>
  <si>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</si>
  <si>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</si>
  <si>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</si>
  <si>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</si>
  <si>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</si>
  <si>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</si>
  <si>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</si>
  <si>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</si>
  <si>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</si>
  <si>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</si>
  <si>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</si>
  <si>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</si>
  <si>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</si>
  <si>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</si>
  <si>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</si>
  <si>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</si>
  <si>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</si>
  <si>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</si>
  <si>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</si>
  <si>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</si>
  <si>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</si>
  <si>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</si>
  <si>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</si>
  <si>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</si>
  <si>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</si>
  <si>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</si>
  <si>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</si>
  <si>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</si>
  <si>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</si>
  <si>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</si>
  <si>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</si>
  <si>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</si>
  <si>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</si>
  <si>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</si>
  <si>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</si>
  <si>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</si>
  <si>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</si>
  <si>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</si>
  <si>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</si>
  <si>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</si>
  <si>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</si>
  <si>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</si>
  <si>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</si>
  <si>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</si>
  <si>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</si>
  <si>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</si>
  <si>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</si>
  <si>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</si>
  <si>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</si>
  <si>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</si>
  <si>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</si>
  <si>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</si>
  <si>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</si>
  <si>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</si>
  <si>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</si>
  <si>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</si>
  <si>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</si>
  <si>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</si>
  <si>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</si>
  <si>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</si>
  <si>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</si>
  <si>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</si>
  <si>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</si>
  <si>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</si>
  <si>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</si>
  <si>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</si>
  <si>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</si>
  <si>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</si>
  <si>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</si>
  <si>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</si>
  <si>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</si>
  <si>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</si>
  <si>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</si>
  <si>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</si>
  <si>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</si>
  <si>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</si>
  <si>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</si>
  <si>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</si>
  <si>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</si>
  <si>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</si>
  <si>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</si>
  <si>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</si>
  <si>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</si>
  <si>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</si>
  <si>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</si>
  <si>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</si>
  <si>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</si>
  <si>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</si>
  <si>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</si>
  <si>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</si>
  <si>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</si>
  <si>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</si>
  <si>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</si>
  <si>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</si>
  <si>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</si>
  <si>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</si>
  <si>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</si>
  <si>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</si>
  <si>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</si>
  <si>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</si>
  <si>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</si>
  <si>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</si>
  <si>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</si>
  <si>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</si>
  <si>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</si>
  <si>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</si>
  <si>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</si>
  <si>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</si>
  <si>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</si>
  <si>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</si>
  <si>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</si>
  <si>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</si>
  <si>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</si>
  <si>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</si>
  <si>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</si>
  <si>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</si>
  <si>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</si>
  <si>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</si>
  <si>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</si>
  <si>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</si>
  <si>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</si>
  <si>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</si>
  <si>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</si>
  <si>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</si>
  <si>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</si>
  <si>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</si>
  <si>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</si>
  <si>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</si>
  <si>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</si>
  <si>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</si>
  <si>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</si>
  <si>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</si>
  <si>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</si>
  <si>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</si>
  <si>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</si>
  <si>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</si>
  <si>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</si>
  <si>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</si>
  <si>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</si>
  <si>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</si>
  <si>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</si>
  <si>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</si>
  <si>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</si>
  <si>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</si>
  <si>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</si>
  <si>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</si>
  <si>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</si>
  <si>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</si>
  <si>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</si>
  <si>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</si>
  <si>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</si>
  <si>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</si>
  <si>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</si>
  <si>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</si>
  <si>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</si>
  <si>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</si>
  <si>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</si>
  <si>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</si>
  <si>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</si>
  <si>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</si>
  <si>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</si>
  <si>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</si>
  <si>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</si>
  <si>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</si>
  <si>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</si>
  <si>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</si>
  <si>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</si>
  <si>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</si>
  <si>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</si>
  <si>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</si>
  <si>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</si>
  <si>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</si>
  <si>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</si>
  <si>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</si>
  <si>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</si>
  <si>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</si>
  <si>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</si>
  <si>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</si>
  <si>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</si>
  <si>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</si>
  <si>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</si>
  <si>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</si>
  <si>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</si>
  <si>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</si>
  <si>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</si>
  <si>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</si>
  <si>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</si>
  <si>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</si>
  <si>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</si>
  <si>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</si>
  <si>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</si>
  <si>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</si>
  <si>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</si>
  <si>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</si>
  <si>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</si>
  <si>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</si>
  <si>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</si>
  <si>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</si>
  <si>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</si>
  <si>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</si>
  <si>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</si>
  <si>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</si>
  <si>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</si>
  <si>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</si>
  <si>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</si>
  <si>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</si>
  <si>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</si>
  <si>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</si>
  <si>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</si>
  <si>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</si>
  <si>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</si>
  <si>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</si>
  <si>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</si>
  <si>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</si>
  <si>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</si>
  <si>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</si>
  <si>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</si>
  <si>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</si>
  <si>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</si>
  <si>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</si>
  <si>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</si>
  <si>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</si>
  <si>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</si>
  <si>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</si>
  <si>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</si>
  <si>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</si>
  <si>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</si>
  <si>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</si>
  <si>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</si>
  <si>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</si>
  <si>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</si>
  <si>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</si>
  <si>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</si>
  <si>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</si>
  <si>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</si>
  <si>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</si>
  <si>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</si>
  <si>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</si>
  <si>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</si>
  <si>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</si>
  <si>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</si>
  <si>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</si>
  <si>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</si>
  <si>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</si>
  <si>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</si>
  <si>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</si>
  <si>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</si>
  <si>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</si>
  <si>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</si>
  <si>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</si>
  <si>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</si>
  <si>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</si>
  <si>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</si>
  <si>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</si>
  <si>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</si>
  <si>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</si>
  <si>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</si>
  <si>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</si>
  <si>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</si>
  <si>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</si>
  <si>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</si>
  <si>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</si>
  <si>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</si>
  <si>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</si>
  <si>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</si>
  <si>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</si>
  <si>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</si>
  <si>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</si>
  <si>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</si>
  <si>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</si>
  <si>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</si>
  <si>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</si>
  <si>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</si>
  <si>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</si>
  <si>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</si>
  <si>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</si>
  <si>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</si>
  <si>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</si>
  <si>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</si>
  <si>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</si>
  <si>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</si>
  <si>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</si>
  <si>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</si>
  <si>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</si>
  <si>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</si>
  <si>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</si>
  <si>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</si>
  <si>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</si>
  <si>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</si>
  <si>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</si>
  <si>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</si>
  <si>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</si>
  <si>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</si>
  <si>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</si>
  <si>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</si>
  <si>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</si>
  <si>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</si>
  <si>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</si>
  <si>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</si>
  <si>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</si>
  <si>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</si>
  <si>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</si>
  <si>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</si>
  <si>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</si>
  <si>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</si>
  <si>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</si>
  <si>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</si>
  <si>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</si>
  <si>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</si>
  <si>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</si>
  <si>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</si>
  <si>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</si>
  <si>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</si>
  <si>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</si>
  <si>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</si>
  <si>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</si>
  <si>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</si>
  <si>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</si>
  <si>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</si>
  <si>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</si>
  <si>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</si>
  <si>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</si>
  <si>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</si>
  <si>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</si>
  <si>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</si>
  <si>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</si>
  <si>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</si>
  <si>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</si>
  <si>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</si>
  <si>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</si>
  <si>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</si>
  <si>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</si>
  <si>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</si>
  <si>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</si>
  <si>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</si>
  <si>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</si>
  <si>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</si>
  <si>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</si>
  <si>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</si>
  <si>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</si>
  <si>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</si>
  <si>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</si>
  <si>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</si>
  <si>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</si>
  <si>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</si>
  <si>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</si>
  <si>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</si>
  <si>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</si>
  <si>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</si>
  <si>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</si>
  <si>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</si>
  <si>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</si>
  <si>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</si>
  <si>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</si>
  <si>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</si>
  <si>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</si>
  <si>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</si>
  <si>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</si>
  <si>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</si>
  <si>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</si>
  <si>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</si>
  <si>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</si>
  <si>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</si>
  <si>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</si>
  <si>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</si>
  <si>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</si>
  <si>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</si>
  <si>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</si>
  <si>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</si>
  <si>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</si>
  <si>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</si>
  <si>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</si>
  <si>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</si>
  <si>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</si>
  <si>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</si>
  <si>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</si>
  <si>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</si>
  <si>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</si>
  <si>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</si>
  <si>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</si>
  <si>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</si>
  <si>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</si>
  <si>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</si>
  <si>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</si>
  <si>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</si>
  <si>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</si>
  <si>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</si>
  <si>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</si>
  <si>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</si>
  <si>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</si>
  <si>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</si>
  <si>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</si>
  <si>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</si>
  <si>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</si>
  <si>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</si>
  <si>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</si>
  <si>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</si>
  <si>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</si>
  <si>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</si>
  <si>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</si>
  <si>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</si>
  <si>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</si>
  <si>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</si>
  <si>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</si>
  <si>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</si>
  <si>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</si>
  <si>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</si>
  <si>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</si>
  <si>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</si>
  <si>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</si>
  <si>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</si>
  <si>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</si>
  <si>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</si>
  <si>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</si>
  <si>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</si>
  <si>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</si>
  <si>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</si>
  <si>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</si>
  <si>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</si>
  <si>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</si>
  <si>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</si>
  <si>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</si>
  <si>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</si>
  <si>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</si>
  <si>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</si>
  <si>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</si>
  <si>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</si>
  <si>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</si>
  <si>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</si>
  <si>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</si>
  <si>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</si>
  <si>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</si>
  <si>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</si>
  <si>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</si>
  <si>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</si>
  <si>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</si>
  <si>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</si>
  <si>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</si>
  <si>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</si>
  <si>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</si>
  <si>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</si>
  <si>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</si>
  <si>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</si>
  <si>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</si>
  <si>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</si>
  <si>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</si>
  <si>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</si>
  <si>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</si>
  <si>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</si>
  <si>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</si>
  <si>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</si>
  <si>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</si>
  <si>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</si>
  <si>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</si>
  <si>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</si>
  <si>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</si>
  <si>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</si>
  <si>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</si>
  <si>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</si>
  <si>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</si>
  <si>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</si>
  <si>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</si>
  <si>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</si>
  <si>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</si>
  <si>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</si>
  <si>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</si>
  <si>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</si>
  <si>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</si>
  <si>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</si>
  <si>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</si>
  <si>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</si>
  <si>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</si>
  <si>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</si>
  <si>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</si>
  <si>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</si>
  <si>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</si>
  <si>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</si>
  <si>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</si>
  <si>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</si>
  <si>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</si>
  <si>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</si>
  <si>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</si>
  <si>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</si>
  <si>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</si>
  <si>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</si>
  <si>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</si>
  <si>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</si>
  <si>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</si>
  <si>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</si>
  <si>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</si>
  <si>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</si>
  <si>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</si>
  <si>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</si>
  <si>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</si>
  <si>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</si>
  <si>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</si>
  <si>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</si>
  <si>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</si>
  <si>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</si>
  <si>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</si>
  <si>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</si>
  <si>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</si>
  <si>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</si>
  <si>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</si>
  <si>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</si>
  <si>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</si>
  <si>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</si>
  <si>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</si>
  <si>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</si>
  <si>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</si>
  <si>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</si>
  <si>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</si>
  <si>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</si>
  <si>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</si>
  <si>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</si>
  <si>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</si>
  <si>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</si>
  <si>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</si>
  <si>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</si>
  <si>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</si>
  <si>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</si>
  <si>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</si>
  <si>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</si>
  <si>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</si>
  <si>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</si>
  <si>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</si>
  <si>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</si>
  <si>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</si>
  <si>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</si>
  <si>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</si>
  <si>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</si>
  <si>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</si>
  <si>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</si>
  <si>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</si>
  <si>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</si>
  <si>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</si>
  <si>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</si>
  <si>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</si>
  <si>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</si>
  <si>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</si>
  <si>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</si>
  <si>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</si>
  <si>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</si>
  <si>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</si>
  <si>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</si>
  <si>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</si>
  <si>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</si>
  <si>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</si>
  <si>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</si>
  <si>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</si>
  <si>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</si>
  <si>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</si>
  <si>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</si>
  <si>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</si>
  <si>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</si>
  <si>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</si>
  <si>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</si>
  <si>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</si>
  <si>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</si>
  <si>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</si>
  <si>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</si>
  <si>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</si>
  <si>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</si>
  <si>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</si>
  <si>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</si>
  <si>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</si>
  <si>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</si>
  <si>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</si>
  <si>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</si>
  <si>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</si>
  <si>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</si>
  <si>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</si>
  <si>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</si>
  <si>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</si>
  <si>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</si>
  <si>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</si>
  <si>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</si>
  <si>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</si>
  <si>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</si>
  <si>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</si>
  <si>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</si>
  <si>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</si>
  <si>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</si>
  <si>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</si>
  <si>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</si>
  <si>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</si>
  <si>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</si>
  <si>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</si>
  <si>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</si>
  <si>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</si>
  <si>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</si>
  <si>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</si>
  <si>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</si>
  <si>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</si>
  <si>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</si>
  <si>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</si>
  <si>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</si>
  <si>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</si>
  <si>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</si>
  <si>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</si>
  <si>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</si>
  <si>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</si>
  <si>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</si>
  <si>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</si>
  <si>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</si>
  <si>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</si>
  <si>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</si>
  <si>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</si>
  <si>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</si>
  <si>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</si>
  <si>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</si>
  <si>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</si>
  <si>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</si>
  <si>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</si>
  <si>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</si>
  <si>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</si>
  <si>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</si>
  <si>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</si>
  <si>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</si>
  <si>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</si>
  <si>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</si>
  <si>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</si>
  <si>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</si>
  <si>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</si>
  <si>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</si>
  <si>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</si>
  <si>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</si>
  <si>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</si>
  <si>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</si>
  <si>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</si>
  <si>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</si>
  <si>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</si>
  <si>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</si>
  <si>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</si>
  <si>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</si>
  <si>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</si>
  <si>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</si>
  <si>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</si>
  <si>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</si>
  <si>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</si>
  <si>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</si>
  <si>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</si>
  <si>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</si>
  <si>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</si>
  <si>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</si>
  <si>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</si>
  <si>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</si>
  <si>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</si>
  <si>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</si>
  <si>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</si>
  <si>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</si>
  <si>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</si>
  <si>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</si>
  <si>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</si>
  <si>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</si>
  <si>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</si>
  <si>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</si>
  <si>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</si>
  <si>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</si>
  <si>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</si>
  <si>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</si>
  <si>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</si>
  <si>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</si>
  <si>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</si>
  <si>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</si>
  <si>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</si>
  <si>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</si>
  <si>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</si>
  <si>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</si>
  <si>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</si>
  <si>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</si>
  <si>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</si>
  <si>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</si>
  <si>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</si>
  <si>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</si>
  <si>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</si>
  <si>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</si>
  <si>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</si>
  <si>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</si>
  <si>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</si>
  <si>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</si>
  <si>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</si>
  <si>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</si>
  <si>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</si>
  <si>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</si>
  <si>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</si>
  <si>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</si>
  <si>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</si>
  <si>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</si>
  <si>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</si>
  <si>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</si>
  <si>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</si>
  <si>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</si>
  <si>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</si>
  <si>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</si>
  <si>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</si>
  <si>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</si>
  <si>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</si>
  <si>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</si>
  <si>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</si>
  <si>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</si>
  <si>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</si>
  <si>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</si>
  <si>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</si>
  <si>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</si>
  <si>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</si>
  <si>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</si>
  <si>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</si>
  <si>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</si>
  <si>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</si>
  <si>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</si>
  <si>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</si>
  <si>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</si>
  <si>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</si>
  <si>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</si>
  <si>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</si>
  <si>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</si>
  <si>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</si>
  <si>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</si>
  <si>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</si>
  <si>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</si>
  <si>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</si>
  <si>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</si>
  <si>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</si>
  <si>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</si>
  <si>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</si>
  <si>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</si>
  <si>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</si>
  <si>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</si>
  <si>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</si>
  <si>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</si>
  <si>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</si>
  <si>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</si>
  <si>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</si>
  <si>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</si>
  <si>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</si>
  <si>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</si>
  <si>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</si>
  <si>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</si>
  <si>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</si>
  <si>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</si>
  <si>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</si>
  <si>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</si>
  <si>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</si>
  <si>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</si>
  <si>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</si>
  <si>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</si>
  <si>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</si>
  <si>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</si>
  <si>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</si>
  <si>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</si>
  <si>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</si>
  <si>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</si>
  <si>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</si>
  <si>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</si>
  <si>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</si>
  <si>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</si>
  <si>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</si>
  <si>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</si>
  <si>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</si>
  <si>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</si>
  <si>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</si>
  <si>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</si>
  <si>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</si>
  <si>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</si>
  <si>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</si>
  <si>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</si>
  <si>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</si>
  <si>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</si>
  <si>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</si>
  <si>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</si>
  <si>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</si>
  <si>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</si>
  <si>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</si>
  <si>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</si>
  <si>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</si>
  <si>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</si>
  <si>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</si>
  <si>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</si>
  <si>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</si>
  <si>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</si>
  <si>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</si>
  <si>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</si>
  <si>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</si>
  <si>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</si>
  <si>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</si>
  <si>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</si>
  <si>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</si>
  <si>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</si>
  <si>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</si>
  <si>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</si>
  <si>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</si>
  <si>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</si>
  <si>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</si>
  <si>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</si>
  <si>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</si>
  <si>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</si>
  <si>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</si>
  <si>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</si>
  <si>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</si>
  <si>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</si>
  <si>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</si>
  <si>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</si>
  <si>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</si>
  <si>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</si>
  <si>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</si>
  <si>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</si>
  <si>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</si>
  <si>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</si>
  <si>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</si>
  <si>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</si>
  <si>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</si>
  <si>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</si>
  <si>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</si>
  <si>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</si>
  <si>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</si>
  <si>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</si>
  <si>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</si>
  <si>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</si>
  <si>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</si>
  <si>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</si>
  <si>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</si>
  <si>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</si>
  <si>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</si>
  <si>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</si>
  <si>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</si>
  <si>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</si>
  <si>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</si>
  <si>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</si>
  <si>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</si>
  <si>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</si>
  <si>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</si>
  <si>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</si>
  <si>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</si>
  <si>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</si>
  <si>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</si>
  <si>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</si>
  <si>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</si>
  <si>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</si>
  <si>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</si>
  <si>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</si>
  <si>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</si>
  <si>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</si>
  <si>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</si>
  <si>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</si>
  <si>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</si>
  <si>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</si>
  <si>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</si>
  <si>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</si>
  <si>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</si>
  <si>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</si>
  <si>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</si>
  <si>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</si>
  <si>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</si>
  <si>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</si>
  <si>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</si>
  <si>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</si>
  <si>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</si>
  <si>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</si>
  <si>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</si>
  <si>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</si>
  <si>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</si>
  <si>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</si>
  <si>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</si>
  <si>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</si>
  <si>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</si>
  <si>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</si>
  <si>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</si>
  <si>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</si>
  <si>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</si>
  <si>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</si>
  <si>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</si>
  <si>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</si>
  <si>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</si>
  <si>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</si>
  <si>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</si>
  <si>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</si>
  <si>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</si>
  <si>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</si>
  <si>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</si>
  <si>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</si>
  <si>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</si>
  <si>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</si>
  <si>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</si>
  <si>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</si>
  <si>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</si>
  <si>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</si>
  <si>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</si>
  <si>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</si>
  <si>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</si>
  <si>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</si>
  <si>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</si>
  <si>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</si>
  <si>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</si>
  <si>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</si>
  <si>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</si>
  <si>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</si>
  <si>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</si>
  <si>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</si>
  <si>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</si>
  <si>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</si>
  <si>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</si>
  <si>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</si>
  <si>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</si>
  <si>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</si>
  <si>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</si>
  <si>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</si>
  <si>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</si>
  <si>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</si>
  <si>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</si>
  <si>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</si>
  <si>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</si>
  <si>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</si>
  <si>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</si>
  <si>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</si>
  <si>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</si>
  <si>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</si>
  <si>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</si>
  <si>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</si>
  <si>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</si>
  <si>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</si>
  <si>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</si>
  <si>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</si>
  <si>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</si>
  <si>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</si>
  <si>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</si>
  <si>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</si>
  <si>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</si>
  <si>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</si>
  <si>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</si>
  <si>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</si>
  <si>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</si>
  <si>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</si>
  <si>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</si>
  <si>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</si>
  <si>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</si>
  <si>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</si>
  <si>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</si>
  <si>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</si>
  <si>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</si>
  <si>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</si>
  <si>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</si>
  <si>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</si>
  <si>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</si>
  <si>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</si>
  <si>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</si>
  <si>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</si>
  <si>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</si>
  <si>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</si>
  <si>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</si>
  <si>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</si>
  <si>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</si>
  <si>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</si>
  <si>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</si>
  <si>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</si>
  <si>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</si>
  <si>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</si>
  <si>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</si>
  <si>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</si>
  <si>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</si>
  <si>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</si>
  <si>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</si>
  <si>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</si>
  <si>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</si>
  <si>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</si>
  <si>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</si>
  <si>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</si>
  <si>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</si>
  <si>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</si>
  <si>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</si>
  <si>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</si>
  <si>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</si>
  <si>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</si>
  <si>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</si>
  <si>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</si>
  <si>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</si>
  <si>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</si>
  <si>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</si>
  <si>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</si>
  <si>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</si>
  <si>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</si>
  <si>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</si>
  <si>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</si>
  <si>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</si>
  <si>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</si>
  <si>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</si>
  <si>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</si>
  <si>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</si>
  <si>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</si>
  <si>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</si>
  <si>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</si>
  <si>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</si>
  <si>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</si>
  <si>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</si>
  <si>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</si>
  <si>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</si>
  <si>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</si>
  <si>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</si>
  <si>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</si>
  <si>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</si>
  <si>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</si>
  <si>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</si>
  <si>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</si>
  <si>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</si>
  <si>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</si>
  <si>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</si>
  <si>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</si>
  <si>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</si>
  <si>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</si>
  <si>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</si>
  <si>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</si>
  <si>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</si>
  <si>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</si>
  <si>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</si>
  <si>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</si>
  <si>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</si>
  <si>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</si>
  <si>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</si>
  <si>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</si>
  <si>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</si>
  <si>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</si>
  <si>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</si>
  <si>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</si>
  <si>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</si>
  <si>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</si>
  <si>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</si>
  <si>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</si>
  <si>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</si>
  <si>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</si>
  <si>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</si>
  <si>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</si>
  <si>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</si>
  <si>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</si>
  <si>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</si>
  <si>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</si>
  <si>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</si>
  <si>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</si>
  <si>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</si>
  <si>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</si>
  <si>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</si>
  <si>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</si>
  <si>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</si>
  <si>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</si>
  <si>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</si>
  <si>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</si>
  <si>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</si>
  <si>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</si>
  <si>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</si>
  <si>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</si>
  <si>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</si>
  <si>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</si>
  <si>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</si>
  <si>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</si>
  <si>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</si>
  <si>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</si>
  <si>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</si>
  <si>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</si>
  <si>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</si>
  <si>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</si>
  <si>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</si>
  <si>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</si>
  <si>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</si>
  <si>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</si>
  <si>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</si>
  <si>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</si>
  <si>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</si>
  <si>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</si>
  <si>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</si>
  <si>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</si>
  <si>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</si>
  <si>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</si>
  <si>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</si>
  <si>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</si>
  <si>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</si>
  <si>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</si>
  <si>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</si>
  <si>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</si>
  <si>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</si>
  <si>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</si>
  <si>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</si>
  <si>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</si>
  <si>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</si>
  <si>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</si>
  <si>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</si>
  <si>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</si>
  <si>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</si>
  <si>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</si>
  <si>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</si>
  <si>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</si>
  <si>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</si>
  <si>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</si>
  <si>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</si>
  <si>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</si>
  <si>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</si>
  <si>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</si>
  <si>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</si>
  <si>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</si>
  <si>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</si>
  <si>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</si>
  <si>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</si>
  <si>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</si>
  <si>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</si>
  <si>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</si>
  <si>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</si>
  <si>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</si>
  <si>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</si>
  <si>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</si>
  <si>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</si>
  <si>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</si>
  <si>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</si>
  <si>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</si>
  <si>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</si>
  <si>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</si>
  <si>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</si>
  <si>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</si>
  <si>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</si>
  <si>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</si>
  <si>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</si>
  <si>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</si>
  <si>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</si>
  <si>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</si>
  <si>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</si>
  <si>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</si>
  <si>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</si>
  <si>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</si>
  <si>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</si>
  <si>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</si>
  <si>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</si>
  <si>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</si>
  <si>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</si>
  <si>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</si>
  <si>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</si>
  <si>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</si>
  <si>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</si>
  <si>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</si>
  <si>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</si>
  <si>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</si>
  <si>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</si>
  <si>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</si>
  <si>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</si>
  <si>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</si>
  <si>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</si>
  <si>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</si>
  <si>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</si>
  <si>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</si>
  <si>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</si>
  <si>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</si>
  <si>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</si>
  <si>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</si>
  <si>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</si>
  <si>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</si>
  <si>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</si>
  <si>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</si>
  <si>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</si>
  <si>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</si>
  <si>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</si>
  <si>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</si>
  <si>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</si>
  <si>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</si>
  <si>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</si>
  <si>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</si>
  <si>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</si>
  <si>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</si>
  <si>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</si>
  <si>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</si>
  <si>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</si>
  <si>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</si>
  <si>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</si>
  <si>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</si>
  <si>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</si>
  <si>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</si>
  <si>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</si>
  <si>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</si>
  <si>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</si>
  <si>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</si>
  <si>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</si>
  <si>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</si>
  <si>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</si>
  <si>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</si>
  <si>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</si>
  <si>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</si>
  <si>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</si>
  <si>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</si>
  <si>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</si>
  <si>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</si>
  <si>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</si>
  <si>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</si>
  <si>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</si>
  <si>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</si>
  <si>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</si>
  <si>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</si>
  <si>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</si>
  <si>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</si>
  <si>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</si>
  <si>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</si>
  <si>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</si>
  <si>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</si>
  <si>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</si>
  <si>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</si>
  <si>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</si>
  <si>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</si>
  <si>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</si>
  <si>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</si>
  <si>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</si>
  <si>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</si>
  <si>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</si>
  <si>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</si>
  <si>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</si>
  <si>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</si>
  <si>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</si>
  <si>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</si>
  <si>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</si>
  <si>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</si>
  <si>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</si>
  <si>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</si>
  <si>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</si>
  <si>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</si>
  <si>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</si>
  <si>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</si>
  <si>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</si>
  <si>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</si>
  <si>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</si>
  <si>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</si>
  <si>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</si>
  <si>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</si>
  <si>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</si>
  <si>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</si>
  <si>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</si>
  <si>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</si>
  <si>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</si>
  <si>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</si>
  <si>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</si>
  <si>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</si>
  <si>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</si>
  <si>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</si>
  <si>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</si>
  <si>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</si>
  <si>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</si>
  <si>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</si>
  <si>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</si>
  <si>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</si>
  <si>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</si>
  <si>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</si>
  <si>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</si>
  <si>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</si>
  <si>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</si>
  <si>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</si>
  <si>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</si>
  <si>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</si>
  <si>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</si>
  <si>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</si>
  <si>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</si>
  <si>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</si>
  <si>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</si>
  <si>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</si>
  <si>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</si>
  <si>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</si>
  <si>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</si>
  <si>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</si>
  <si>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</si>
  <si>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</si>
  <si>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</si>
  <si>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</si>
  <si>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</si>
  <si>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</si>
  <si>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</si>
  <si>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</si>
  <si>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</si>
  <si>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</si>
  <si>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</si>
  <si>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</si>
  <si>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</si>
  <si>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</si>
  <si>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</si>
  <si>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</si>
  <si>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</si>
  <si>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</si>
  <si>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</si>
  <si>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</si>
  <si>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</si>
  <si>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</si>
  <si>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</si>
  <si>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</si>
  <si>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</si>
  <si>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</si>
  <si>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</si>
  <si>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</si>
  <si>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</si>
  <si>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</si>
  <si>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</si>
  <si>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</si>
  <si>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</si>
  <si>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</si>
  <si>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</si>
  <si>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</si>
  <si>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</si>
  <si>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</si>
  <si>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</si>
  <si>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</si>
  <si>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</si>
  <si>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</si>
  <si>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</si>
  <si>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</si>
  <si>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</si>
  <si>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</si>
  <si>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</si>
  <si>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</si>
  <si>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</si>
  <si>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</si>
  <si>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</si>
  <si>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</si>
  <si>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</si>
  <si>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</si>
  <si>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</si>
  <si>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</si>
  <si>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</si>
  <si>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</si>
  <si>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</si>
  <si>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</si>
  <si>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</si>
  <si>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</si>
  <si>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</si>
  <si>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</si>
  <si>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</si>
  <si>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</si>
  <si>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</si>
  <si>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</si>
  <si>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</si>
  <si>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</si>
  <si>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</si>
  <si>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</si>
  <si>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</si>
  <si>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</si>
  <si>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</si>
  <si>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</si>
  <si>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</si>
  <si>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</si>
  <si>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</si>
  <si>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</si>
  <si>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</si>
  <si>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</si>
  <si>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</si>
  <si>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</si>
  <si>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</si>
  <si>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</si>
  <si>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</si>
  <si>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</si>
  <si>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</si>
  <si>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</si>
  <si>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</si>
  <si>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</si>
  <si>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</si>
  <si>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</si>
  <si>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</si>
  <si>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</si>
  <si>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</si>
  <si>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</si>
  <si>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</si>
  <si>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</si>
  <si>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</si>
  <si>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</si>
  <si>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</si>
  <si>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</si>
  <si>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</si>
  <si>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</si>
  <si>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</si>
  <si>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</si>
  <si>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</si>
  <si>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</si>
  <si>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</si>
  <si>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</si>
  <si>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</si>
  <si>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</si>
  <si>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</si>
  <si>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</si>
  <si>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</si>
  <si>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</si>
  <si>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</si>
  <si>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</si>
  <si>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</si>
  <si>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</si>
  <si>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</si>
  <si>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</si>
  <si>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</si>
  <si>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</si>
  <si>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</si>
  <si>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</si>
  <si>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</si>
  <si>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</si>
  <si>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</si>
  <si>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</si>
  <si>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</si>
  <si>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</si>
  <si>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</si>
  <si>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</si>
  <si>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</si>
  <si>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</si>
  <si>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</si>
  <si>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</si>
  <si>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</si>
  <si>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</si>
  <si>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</si>
  <si>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</si>
  <si>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</si>
  <si>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</si>
  <si>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</si>
  <si>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</si>
  <si>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</si>
  <si>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</si>
  <si>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</si>
  <si>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</si>
  <si>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</si>
  <si>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</si>
  <si>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</si>
  <si>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</si>
  <si>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</si>
  <si>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</si>
  <si>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</si>
  <si>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</si>
  <si>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</si>
  <si>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</si>
  <si>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</si>
  <si>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</si>
  <si>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</si>
  <si>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</si>
  <si>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</si>
  <si>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</si>
  <si>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</si>
  <si>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</si>
  <si>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</si>
  <si>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</si>
  <si>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</si>
  <si>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</si>
  <si>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</si>
  <si>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</si>
  <si>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</si>
  <si>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</si>
  <si>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</si>
  <si>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</si>
  <si>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</si>
  <si>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</si>
  <si>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</si>
  <si>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</si>
  <si>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</si>
  <si>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</si>
  <si>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</si>
  <si>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</si>
  <si>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</si>
  <si>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</si>
  <si>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</si>
  <si>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</si>
  <si>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</si>
  <si>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</si>
  <si>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</si>
  <si>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</si>
  <si>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</si>
  <si>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</si>
  <si>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</si>
  <si>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</si>
  <si>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</si>
  <si>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</si>
  <si>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</si>
  <si>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</si>
  <si>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</si>
  <si>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</si>
  <si>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</si>
  <si>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</si>
  <si>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</si>
  <si>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</si>
  <si>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</si>
  <si>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</si>
  <si>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</si>
  <si>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</si>
  <si>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</si>
  <si>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</si>
  <si>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</si>
  <si>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</si>
  <si>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</si>
  <si>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</si>
  <si>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</si>
  <si>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</si>
  <si>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</si>
  <si>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</si>
  <si>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</si>
  <si>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</si>
  <si>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</si>
  <si>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</si>
  <si>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</si>
  <si>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</si>
  <si>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</si>
  <si>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</si>
  <si>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</si>
  <si>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</si>
  <si>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</si>
  <si>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</si>
  <si>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</si>
  <si>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</si>
  <si>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</si>
  <si>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</si>
  <si>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</si>
  <si>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</si>
  <si>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</si>
  <si>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</si>
  <si>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</si>
  <si>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</si>
  <si>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</si>
  <si>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</si>
  <si>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</si>
  <si>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</si>
  <si>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</si>
  <si>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</si>
  <si>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</si>
  <si>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</si>
  <si>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</si>
  <si>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</si>
  <si>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</si>
  <si>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</si>
  <si>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</si>
  <si>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</si>
  <si>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</si>
  <si>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</si>
  <si>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</si>
  <si>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</si>
  <si>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</si>
  <si>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</si>
  <si>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</si>
  <si>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</si>
  <si>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</si>
  <si>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</si>
  <si>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</si>
  <si>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</si>
  <si>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</si>
  <si>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</si>
  <si>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</si>
  <si>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</si>
  <si>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</si>
  <si>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</si>
  <si>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</si>
  <si>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</si>
  <si>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</si>
  <si>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</si>
  <si>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</si>
  <si>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</si>
  <si>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</si>
  <si>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</si>
  <si>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</si>
  <si>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</si>
  <si>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</si>
  <si>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</si>
  <si>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</si>
  <si>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</si>
  <si>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</si>
  <si>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</si>
  <si>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</si>
  <si>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</si>
  <si>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</si>
  <si>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</si>
  <si>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</si>
  <si>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</si>
  <si>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</si>
  <si>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</si>
  <si>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</si>
  <si>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</si>
  <si>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</si>
  <si>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</si>
  <si>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</si>
  <si>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</si>
  <si>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</si>
  <si>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</si>
  <si>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</si>
  <si>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</si>
  <si>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</si>
  <si>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</si>
  <si>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</si>
  <si>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</si>
  <si>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</si>
  <si>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</si>
  <si>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</si>
  <si>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</si>
  <si>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</si>
  <si>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</si>
  <si>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</si>
  <si>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</si>
  <si>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</si>
  <si>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</si>
  <si>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</si>
  <si>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</si>
  <si>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</si>
  <si>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</si>
  <si>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</si>
  <si>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</si>
  <si>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</si>
  <si>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</si>
  <si>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</si>
  <si>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</si>
  <si>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</si>
  <si>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</si>
  <si>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</si>
  <si>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</si>
  <si>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</si>
  <si>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</si>
  <si>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</si>
  <si>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</si>
  <si>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</si>
  <si>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</si>
  <si>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</si>
  <si>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</si>
  <si>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</si>
  <si>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</si>
  <si>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</si>
  <si>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</si>
  <si>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</si>
  <si>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</si>
  <si>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</si>
  <si>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</si>
  <si>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</si>
  <si>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</si>
  <si>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</si>
  <si>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</si>
  <si>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</si>
  <si>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</si>
  <si>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</si>
  <si>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</si>
  <si>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</si>
  <si>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</si>
  <si>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</si>
  <si>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</si>
  <si>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</si>
  <si>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</si>
  <si>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</si>
  <si>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</si>
  <si>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</si>
  <si>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</si>
  <si>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</si>
  <si>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</si>
  <si>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</si>
  <si>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</si>
  <si>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</si>
  <si>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</si>
  <si>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</si>
  <si>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</si>
  <si>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</si>
  <si>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</si>
  <si>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</si>
  <si>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</si>
  <si>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</si>
  <si>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</si>
  <si>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</si>
  <si>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</si>
  <si>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</si>
  <si>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</si>
  <si>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</si>
  <si>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</si>
  <si>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</si>
  <si>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</si>
  <si>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</si>
  <si>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</si>
  <si>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</si>
  <si>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</si>
  <si>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</si>
  <si>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</si>
  <si>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</si>
  <si>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</si>
  <si>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</si>
  <si>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</si>
  <si>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</si>
  <si>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</si>
  <si>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</si>
  <si>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</si>
  <si>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</si>
  <si>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</si>
  <si>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</si>
  <si>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</si>
  <si>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</si>
  <si>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</si>
  <si>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</si>
  <si>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</si>
  <si>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</si>
  <si>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</si>
  <si>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</si>
  <si>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</si>
  <si>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</si>
  <si>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</si>
  <si>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</si>
  <si>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</si>
  <si>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</si>
  <si>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</si>
  <si>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</si>
  <si>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</si>
  <si>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</si>
  <si>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</si>
  <si>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</si>
  <si>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</si>
  <si>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</si>
  <si>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</si>
  <si>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</si>
  <si>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</si>
  <si>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</si>
  <si>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</si>
  <si>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</si>
  <si>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</si>
  <si>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</si>
  <si>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</si>
  <si>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</si>
  <si>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</si>
  <si>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</si>
  <si>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</si>
  <si>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</si>
  <si>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</si>
  <si>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</si>
  <si>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</si>
  <si>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</si>
  <si>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</si>
  <si>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</si>
  <si>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</si>
  <si>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</si>
  <si>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</si>
  <si>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</si>
  <si>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</si>
  <si>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</si>
  <si>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</si>
  <si>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</si>
  <si>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</si>
  <si>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</si>
  <si>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</si>
  <si>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</si>
  <si>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</si>
  <si>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</si>
  <si>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</si>
  <si>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</si>
  <si>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</si>
  <si>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</si>
  <si>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</si>
  <si>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</si>
  <si>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</si>
  <si>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</si>
  <si>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</si>
  <si>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</si>
  <si>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</si>
  <si>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</si>
  <si>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</si>
  <si>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</si>
  <si>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</si>
  <si>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</si>
  <si>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</si>
  <si>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</si>
  <si>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</si>
  <si>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</si>
  <si>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</si>
  <si>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</si>
  <si>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</si>
  <si>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</si>
  <si>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</si>
  <si>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</si>
  <si>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</si>
  <si>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</si>
  <si>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</si>
  <si>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</si>
  <si>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</si>
  <si>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</si>
  <si>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</si>
  <si>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</si>
  <si>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</si>
  <si>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</si>
  <si>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</si>
  <si>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</si>
  <si>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</si>
  <si>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</si>
  <si>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</si>
  <si>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</si>
  <si>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</si>
  <si>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</si>
  <si>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</si>
  <si>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</si>
  <si>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</si>
  <si>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</si>
  <si>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</si>
  <si>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</si>
  <si>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</si>
  <si>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</si>
  <si>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</si>
  <si>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</si>
  <si>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</si>
  <si>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</si>
  <si>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</si>
  <si>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</si>
  <si>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</si>
  <si>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</si>
  <si>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</si>
  <si>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</si>
  <si>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</si>
  <si>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</si>
  <si>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</si>
  <si>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</si>
  <si>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</si>
  <si>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</si>
  <si>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</si>
  <si>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</si>
  <si>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</si>
  <si>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</si>
  <si>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</si>
  <si>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</si>
  <si>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</si>
  <si>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</si>
  <si>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</si>
  <si>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</si>
  <si>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</si>
  <si>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</si>
  <si>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</si>
  <si>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</si>
  <si>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</si>
  <si>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</si>
  <si>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</si>
  <si>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</si>
  <si>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</si>
  <si>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</si>
  <si>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</si>
  <si>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</si>
  <si>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</si>
  <si>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</si>
  <si>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</si>
  <si>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</si>
  <si>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</si>
  <si>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</si>
  <si>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</si>
  <si>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</si>
  <si>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</si>
  <si>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</si>
  <si>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</si>
  <si>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</si>
  <si>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</si>
  <si>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</si>
  <si>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</si>
  <si>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</si>
  <si>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</si>
  <si>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</si>
  <si>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</si>
  <si>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</si>
  <si>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</si>
  <si>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</si>
  <si>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</si>
  <si>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</si>
  <si>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</si>
  <si>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</si>
  <si>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</si>
  <si>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</si>
  <si>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</si>
  <si>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</si>
  <si>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</si>
  <si>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</si>
  <si>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</si>
  <si>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</si>
  <si>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</si>
  <si>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</si>
  <si>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</si>
  <si>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</si>
  <si>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</si>
  <si>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</si>
  <si>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</si>
  <si>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</si>
  <si>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</si>
  <si>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</si>
  <si>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</si>
  <si>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</si>
  <si>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</si>
  <si>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</si>
  <si>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</si>
  <si>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</si>
  <si>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</si>
  <si>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</si>
  <si>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</si>
  <si>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</si>
  <si>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</si>
  <si>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</si>
  <si>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</si>
  <si>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</si>
  <si>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</si>
  <si>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</si>
  <si>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</si>
  <si>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</si>
  <si>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</si>
  <si>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</si>
  <si>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</si>
  <si>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</si>
  <si>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</si>
  <si>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</si>
  <si>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</si>
  <si>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</si>
  <si>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</si>
  <si>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</si>
  <si>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</si>
  <si>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</si>
  <si>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</si>
  <si>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</si>
  <si>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</si>
  <si>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</si>
  <si>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</si>
  <si>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</si>
  <si>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</si>
  <si>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</si>
  <si>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</si>
  <si>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</si>
  <si>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</si>
  <si>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</si>
  <si>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</si>
  <si>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</si>
  <si>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</si>
  <si>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</si>
  <si>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</si>
  <si>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</si>
  <si>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</si>
  <si>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</si>
  <si>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</si>
  <si>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</si>
  <si>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</si>
  <si>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</si>
  <si>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</si>
  <si>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</si>
  <si>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</si>
  <si>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</si>
  <si>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</si>
  <si>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</si>
  <si>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</si>
  <si>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</si>
  <si>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</si>
  <si>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</si>
  <si>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</si>
  <si>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</si>
  <si>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</si>
  <si>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</si>
  <si>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</si>
  <si>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</si>
  <si>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</si>
  <si>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</si>
  <si>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</si>
  <si>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</si>
  <si>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</si>
  <si>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</si>
  <si>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</si>
  <si>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</si>
  <si>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</si>
  <si>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</si>
  <si>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</si>
  <si>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</si>
  <si>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</si>
  <si>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</si>
  <si>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</si>
  <si>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</si>
  <si>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</si>
  <si>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</si>
  <si>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</si>
  <si>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</si>
  <si>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</si>
  <si>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</si>
  <si>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</si>
  <si>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</si>
  <si>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</si>
  <si>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</si>
  <si>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</si>
  <si>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</si>
  <si>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</si>
  <si>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</si>
  <si>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</si>
  <si>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</si>
  <si>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</si>
  <si>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</si>
  <si>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</si>
  <si>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</si>
  <si>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</si>
  <si>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</si>
  <si>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</si>
  <si>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</si>
  <si>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</si>
  <si>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</si>
  <si>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</si>
  <si>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</si>
  <si>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</si>
  <si>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</si>
  <si>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</si>
  <si>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</si>
  <si>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</si>
  <si>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</si>
  <si>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</si>
  <si>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</si>
  <si>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</si>
  <si>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</si>
  <si>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</si>
  <si>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</si>
  <si>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</si>
  <si>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</si>
  <si>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</si>
  <si>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</si>
  <si>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</si>
  <si>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</si>
  <si>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</si>
  <si>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</si>
  <si>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</si>
  <si>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</si>
  <si>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</si>
  <si>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</si>
  <si>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</si>
  <si>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</si>
  <si>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</si>
  <si>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</si>
  <si>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</si>
  <si>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</si>
  <si>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</si>
  <si>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</si>
  <si>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</si>
  <si>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</si>
  <si>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</si>
  <si>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</si>
  <si>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</si>
  <si>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</si>
  <si>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</si>
  <si>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</si>
  <si>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</si>
  <si>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</si>
  <si>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</si>
  <si>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</si>
  <si>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</si>
  <si>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</si>
  <si>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</si>
  <si>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</si>
  <si>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</si>
  <si>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</si>
  <si>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</si>
  <si>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</si>
  <si>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</si>
  <si>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</si>
  <si>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</si>
  <si>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</si>
  <si>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</si>
  <si>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</si>
  <si>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</si>
  <si>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</si>
  <si>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</si>
  <si>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</si>
  <si>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</si>
  <si>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</si>
  <si>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</si>
  <si>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</si>
  <si>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</si>
  <si>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</si>
  <si>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</si>
  <si>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</si>
  <si>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</si>
  <si>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</si>
  <si>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</si>
  <si>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</si>
  <si>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</si>
  <si>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</si>
  <si>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</si>
  <si>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</si>
  <si>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</si>
  <si>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</si>
  <si>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</si>
  <si>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</si>
  <si>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</si>
  <si>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</si>
  <si>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</si>
  <si>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</si>
  <si>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</si>
  <si>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</si>
  <si>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</si>
  <si>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</si>
  <si>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</si>
  <si>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</si>
  <si>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</si>
  <si>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</si>
  <si>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</si>
  <si>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</si>
  <si>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</si>
  <si>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</si>
  <si>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</si>
  <si>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</si>
  <si>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</si>
  <si>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</si>
  <si>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</si>
  <si>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</si>
  <si>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</si>
  <si>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</si>
  <si>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</si>
  <si>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</si>
  <si>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</si>
  <si>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</si>
  <si>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</si>
  <si>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</si>
  <si>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</si>
  <si>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</si>
  <si>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</si>
  <si>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</si>
  <si>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</si>
  <si>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</si>
  <si>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</si>
  <si>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</si>
  <si>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</si>
  <si>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</si>
  <si>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</si>
  <si>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</si>
  <si>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</si>
  <si>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</si>
  <si>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</si>
  <si>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</si>
  <si>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</si>
  <si>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</si>
  <si>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</si>
  <si>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</si>
  <si>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</si>
  <si>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</si>
  <si>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</si>
  <si>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</si>
  <si>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</si>
  <si>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</si>
  <si>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</si>
  <si>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</si>
  <si>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</si>
  <si>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</si>
  <si>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</si>
  <si>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</si>
  <si>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</si>
  <si>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</si>
  <si>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</si>
  <si>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</si>
  <si>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</si>
  <si>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</si>
  <si>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</si>
  <si>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</si>
  <si>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</si>
  <si>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</si>
  <si>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</si>
  <si>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</si>
  <si>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</si>
  <si>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</si>
  <si>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</si>
  <si>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</si>
  <si>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</si>
  <si>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</si>
  <si>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</si>
  <si>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</si>
  <si>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</si>
  <si>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</si>
  <si>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</si>
  <si>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</si>
  <si>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</si>
  <si>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</si>
  <si>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</si>
  <si>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</si>
  <si>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</si>
  <si>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</si>
  <si>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</si>
  <si>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</si>
  <si>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</si>
  <si>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</si>
  <si>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</si>
  <si>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</si>
  <si>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</si>
  <si>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</si>
  <si>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</si>
  <si>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</si>
  <si>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</si>
  <si>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</si>
  <si>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</si>
  <si>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</si>
  <si>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</si>
  <si>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</si>
  <si>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</si>
  <si>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</si>
  <si>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</si>
  <si>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</si>
  <si>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</si>
  <si>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</si>
  <si>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</si>
  <si>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</si>
  <si>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</si>
  <si>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</si>
  <si>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</si>
  <si>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</si>
  <si>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</si>
  <si>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</si>
  <si>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</si>
  <si>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</si>
  <si>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</si>
  <si>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</si>
  <si>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</si>
  <si>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</si>
  <si>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</si>
  <si>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</si>
  <si>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</si>
  <si>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</si>
  <si>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</si>
  <si>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</si>
  <si>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</si>
  <si>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</si>
  <si>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</si>
  <si>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</si>
  <si>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</si>
  <si>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</si>
  <si>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</si>
  <si>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</si>
  <si>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</si>
  <si>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</si>
  <si>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</si>
  <si>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</si>
  <si>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</si>
  <si>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</si>
  <si>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</si>
  <si>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</si>
  <si>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</si>
  <si>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</si>
  <si>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</si>
  <si>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</si>
  <si>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</si>
  <si>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</si>
  <si>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</si>
  <si>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</si>
  <si>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</si>
  <si>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</si>
  <si>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</si>
  <si>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</si>
  <si>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</si>
  <si>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</si>
  <si>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</si>
  <si>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</si>
  <si>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</si>
  <si>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</si>
  <si>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</si>
  <si>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</si>
  <si>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</si>
  <si>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</si>
  <si>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</si>
  <si>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</si>
  <si>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</si>
  <si>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</si>
  <si>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</si>
  <si>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</si>
  <si>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</si>
  <si>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</si>
  <si>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</si>
  <si>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</si>
  <si>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</si>
  <si>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</si>
  <si>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</si>
  <si>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</si>
  <si>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</si>
  <si>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</si>
  <si>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</si>
  <si>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</si>
  <si>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</si>
  <si>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</si>
  <si>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</si>
  <si>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</si>
  <si>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</si>
  <si>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</si>
  <si>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</si>
  <si>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</si>
  <si>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</si>
  <si>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</si>
  <si>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</si>
  <si>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</si>
  <si>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</si>
  <si>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</si>
  <si>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</si>
  <si>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</si>
  <si>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</si>
  <si>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</si>
  <si>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</si>
  <si>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</si>
  <si>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</si>
  <si>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</si>
  <si>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</si>
  <si>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</si>
  <si>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</si>
  <si>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</si>
  <si>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</si>
  <si>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</si>
  <si>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</si>
  <si>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</si>
  <si>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</si>
  <si>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</si>
  <si>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</si>
  <si>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</si>
  <si>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</si>
  <si>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</si>
  <si>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</si>
  <si>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</si>
  <si>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</si>
  <si>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</si>
  <si>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</si>
  <si>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</si>
  <si>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</si>
  <si>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</si>
  <si>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</si>
  <si>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</si>
  <si>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</si>
  <si>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</si>
  <si>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</si>
  <si>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</si>
  <si>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</si>
  <si>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</si>
  <si>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</si>
  <si>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</si>
  <si>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</si>
  <si>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</si>
  <si>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</si>
  <si>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</si>
  <si>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</si>
  <si>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</si>
  <si>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</si>
  <si>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</si>
  <si>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</si>
  <si>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</si>
  <si>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</si>
  <si>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</si>
  <si>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</si>
  <si>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</si>
  <si>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</si>
  <si>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</si>
  <si>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</si>
  <si>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</si>
  <si>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</si>
  <si>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</si>
  <si>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</si>
  <si>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</si>
  <si>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</si>
  <si>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</si>
  <si>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</si>
  <si>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</si>
  <si>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</si>
  <si>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</si>
  <si>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</si>
  <si>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</si>
  <si>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</si>
  <si>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</si>
  <si>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</si>
  <si>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</si>
  <si>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</si>
  <si>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</si>
  <si>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</si>
  <si>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</si>
  <si>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</si>
  <si>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</si>
  <si>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</si>
  <si>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</si>
  <si>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</si>
  <si>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</si>
  <si>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</si>
  <si>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</si>
  <si>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</si>
  <si>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</si>
  <si>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</si>
  <si>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</si>
  <si>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</si>
  <si>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</si>
  <si>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</si>
  <si>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</si>
  <si>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</si>
  <si>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</si>
  <si>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</si>
  <si>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</si>
  <si>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</si>
  <si>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</si>
  <si>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</si>
  <si>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</si>
  <si>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</si>
  <si>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</si>
  <si>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</si>
  <si>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</si>
  <si>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</si>
  <si>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</si>
  <si>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</si>
  <si>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</si>
  <si>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</si>
  <si>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</si>
  <si>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</si>
  <si>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</si>
  <si>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</si>
  <si>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</si>
  <si>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</si>
  <si>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</si>
  <si>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</si>
  <si>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</si>
  <si>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</si>
  <si>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</si>
  <si>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</si>
  <si>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</si>
  <si>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</si>
  <si>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</si>
  <si>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</si>
  <si>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</si>
  <si>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</si>
  <si>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</si>
  <si>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</si>
  <si>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</si>
  <si>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</si>
  <si>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</si>
  <si>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</si>
  <si>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</si>
  <si>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</si>
  <si>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</si>
  <si>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</si>
  <si>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</si>
  <si>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</si>
  <si>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</si>
  <si>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</si>
  <si>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</si>
  <si>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</si>
  <si>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</si>
  <si>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</si>
  <si>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</si>
  <si>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</si>
  <si>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</si>
  <si>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</si>
  <si>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</si>
  <si>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</si>
  <si>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</si>
  <si>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</si>
  <si>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</si>
  <si>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</si>
  <si>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</si>
  <si>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</si>
  <si>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</si>
  <si>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</si>
  <si>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</si>
  <si>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</si>
  <si>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</si>
  <si>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</si>
  <si>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</si>
  <si>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</si>
  <si>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</si>
  <si>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</si>
  <si>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</si>
  <si>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</si>
  <si>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</si>
  <si>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</si>
  <si>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</si>
  <si>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</si>
  <si>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</si>
  <si>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</si>
  <si>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</si>
  <si>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</si>
  <si>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</si>
  <si>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</si>
  <si>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</si>
  <si>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</si>
  <si>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</si>
  <si>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</si>
  <si>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</si>
  <si>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</si>
  <si>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</si>
  <si>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</si>
  <si>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</si>
  <si>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</si>
  <si>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</si>
  <si>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</si>
  <si>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</si>
  <si>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</si>
  <si>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</si>
  <si>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</si>
  <si>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</si>
  <si>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</si>
  <si>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</si>
  <si>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</si>
  <si>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</si>
  <si>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</si>
  <si>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</si>
  <si>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</si>
  <si>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</si>
  <si>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</si>
  <si>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</si>
  <si>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</si>
  <si>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</si>
  <si>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</si>
  <si>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</si>
  <si>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</si>
  <si>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</si>
  <si>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</si>
  <si>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</si>
  <si>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</si>
  <si>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</si>
  <si>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</si>
  <si>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</si>
  <si>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</si>
  <si>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</si>
  <si>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</si>
  <si>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</si>
  <si>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</si>
  <si>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</si>
  <si>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</si>
  <si>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</si>
  <si>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</si>
  <si>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</si>
  <si>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</si>
  <si>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</si>
  <si>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</si>
  <si>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</si>
  <si>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</si>
  <si>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</si>
  <si>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</si>
  <si>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</si>
  <si>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</si>
  <si>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</si>
  <si>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</si>
  <si>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</si>
  <si>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</si>
  <si>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</si>
  <si>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</si>
  <si>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</si>
  <si>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</si>
  <si>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</si>
  <si>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</si>
  <si>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</si>
  <si>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</si>
  <si>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</si>
  <si>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</si>
  <si>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</si>
  <si>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</si>
  <si>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</si>
  <si>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</si>
  <si>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</si>
  <si>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</si>
  <si>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</si>
  <si>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</si>
  <si>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</si>
  <si>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</si>
  <si>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</si>
  <si>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</si>
  <si>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</si>
  <si>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</si>
  <si>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</si>
  <si>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</si>
  <si>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</si>
  <si>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</si>
  <si>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</si>
  <si>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</si>
  <si>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</si>
  <si>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</si>
  <si>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</si>
  <si>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</si>
  <si>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</si>
  <si>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</si>
  <si>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</si>
  <si>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</si>
  <si>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</si>
  <si>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</si>
  <si>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</si>
  <si>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</si>
  <si>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</si>
  <si>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</si>
  <si>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</si>
  <si>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</si>
  <si>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</si>
  <si>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</si>
  <si>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</si>
  <si>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</si>
  <si>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</si>
  <si>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</si>
  <si>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</si>
  <si>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</si>
  <si>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</si>
  <si>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</si>
  <si>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</si>
  <si>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</si>
  <si>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</si>
  <si>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</si>
  <si>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</si>
  <si>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</si>
  <si>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</si>
  <si>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</si>
  <si>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</si>
  <si>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</si>
  <si>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</si>
  <si>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</si>
  <si>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</si>
  <si>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</si>
  <si>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</si>
  <si>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</si>
  <si>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</si>
  <si>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</si>
  <si>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</si>
  <si>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</si>
  <si>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</si>
  <si>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</si>
  <si>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</si>
  <si>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</si>
  <si>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</si>
  <si>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</si>
  <si>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</si>
  <si>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</si>
  <si>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</si>
  <si>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</si>
  <si>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</si>
  <si>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</si>
  <si>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</si>
  <si>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</si>
  <si>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</si>
  <si>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</si>
  <si>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</si>
  <si>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</si>
  <si>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</si>
  <si>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</si>
  <si>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</si>
  <si>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</si>
  <si>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</si>
  <si>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</si>
  <si>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</si>
  <si>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</si>
  <si>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</si>
  <si>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</si>
  <si>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</si>
  <si>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</si>
  <si>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</si>
  <si>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</si>
  <si>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</si>
  <si>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</si>
  <si>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</si>
  <si>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</si>
  <si>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</si>
  <si>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</si>
  <si>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</si>
  <si>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</si>
  <si>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</si>
  <si>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</si>
  <si>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</si>
  <si>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</si>
  <si>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</si>
  <si>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</si>
  <si>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</si>
  <si>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</si>
  <si>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</si>
  <si>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</si>
  <si>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</si>
  <si>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</si>
  <si>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</si>
  <si>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</si>
  <si>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</si>
  <si>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</si>
  <si>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</si>
  <si>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</si>
  <si>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</si>
  <si>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</si>
  <si>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</si>
  <si>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</si>
  <si>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</si>
  <si>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</si>
  <si>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</si>
  <si>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</si>
  <si>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</si>
  <si>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</si>
  <si>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</si>
  <si>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</si>
  <si>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</si>
  <si>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</si>
  <si>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</si>
  <si>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</si>
  <si>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</si>
  <si>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</si>
  <si>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</si>
  <si>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</si>
  <si>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</si>
  <si>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</si>
  <si>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</si>
  <si>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</si>
  <si>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</si>
  <si>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</si>
  <si>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</si>
  <si>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</si>
  <si>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</si>
  <si>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</si>
  <si>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</si>
  <si>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</si>
  <si>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</si>
  <si>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</si>
  <si>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</si>
  <si>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</si>
  <si>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</si>
  <si>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</si>
  <si>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</si>
  <si>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</si>
  <si>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</si>
  <si>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</si>
  <si>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</si>
  <si>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</si>
  <si>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</si>
  <si>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</si>
  <si>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</si>
  <si>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</si>
  <si>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</si>
  <si>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</si>
  <si>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</si>
  <si>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</si>
  <si>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</si>
  <si>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</si>
  <si>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</si>
  <si>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</si>
  <si>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</si>
  <si>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</si>
  <si>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</si>
  <si>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</si>
  <si>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</si>
  <si>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</si>
  <si>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</si>
  <si>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</si>
  <si>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</si>
  <si>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</si>
  <si>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</si>
  <si>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</si>
  <si>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</si>
  <si>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</si>
  <si>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</si>
  <si>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</si>
  <si>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</si>
  <si>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</si>
  <si>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</si>
  <si>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</si>
  <si>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</si>
  <si>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</si>
  <si>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</si>
  <si>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</si>
  <si>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</si>
  <si>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</si>
  <si>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</si>
  <si>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</si>
  <si>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</si>
  <si>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</si>
  <si>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</si>
  <si>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</si>
  <si>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</si>
  <si>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</si>
  <si>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</si>
  <si>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</si>
  <si>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</si>
  <si>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</si>
  <si>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</si>
  <si>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</si>
  <si>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</si>
  <si>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</si>
  <si>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</si>
  <si>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</si>
  <si>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</si>
  <si>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</si>
  <si>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</si>
  <si>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</si>
  <si>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</si>
  <si>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</si>
  <si>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</si>
  <si>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</si>
  <si>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</si>
  <si>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</si>
  <si>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</si>
  <si>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</si>
  <si>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</si>
  <si>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</si>
  <si>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</si>
  <si>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</si>
  <si>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</si>
  <si>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</si>
  <si>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</si>
  <si>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</si>
  <si>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</si>
  <si>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</si>
  <si>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</si>
  <si>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</si>
  <si>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</si>
  <si>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</si>
  <si>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</si>
  <si>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</si>
  <si>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</si>
  <si>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</si>
  <si>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</si>
  <si>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</si>
  <si>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</si>
  <si>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</si>
  <si>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</si>
  <si>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</si>
  <si>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</si>
  <si>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</si>
  <si>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</si>
  <si>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</si>
  <si>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</si>
  <si>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</si>
  <si>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</si>
  <si>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</si>
  <si>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</si>
  <si>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</si>
  <si>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</si>
  <si>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</si>
  <si>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</si>
  <si>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</si>
  <si>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</si>
  <si>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</si>
  <si>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</si>
  <si>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</si>
  <si>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</si>
  <si>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</si>
  <si>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</si>
  <si>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</si>
  <si>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</si>
  <si>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</si>
  <si>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</si>
  <si>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</si>
  <si>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</si>
  <si>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</si>
  <si>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</si>
  <si>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</si>
  <si>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</si>
  <si>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</si>
  <si>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</si>
  <si>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</si>
  <si>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</si>
  <si>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</si>
  <si>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</si>
  <si>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</si>
  <si>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</si>
  <si>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</si>
  <si>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</si>
  <si>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</si>
  <si>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</si>
  <si>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</si>
  <si>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</si>
  <si>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</si>
  <si>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</si>
  <si>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</si>
  <si>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</si>
  <si>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</si>
  <si>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</si>
  <si>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</si>
  <si>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</si>
  <si>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</si>
  <si>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</si>
  <si>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</si>
  <si>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</si>
  <si>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</si>
  <si>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</si>
  <si>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</si>
  <si>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</si>
  <si>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</si>
  <si>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</si>
  <si>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</si>
  <si>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</si>
  <si>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</si>
  <si>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</si>
  <si>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</si>
  <si>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</si>
  <si>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</si>
  <si>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</si>
  <si>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</si>
  <si>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</si>
  <si>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</si>
  <si>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</si>
  <si>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</si>
  <si>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</si>
  <si>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</si>
  <si>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</si>
  <si>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</si>
  <si>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</si>
  <si>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</si>
  <si>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</si>
  <si>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</si>
  <si>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</si>
  <si>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</si>
  <si>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</si>
  <si>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</si>
  <si>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</si>
  <si>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</si>
  <si>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</si>
  <si>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</si>
  <si>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</si>
  <si>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</si>
  <si>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</si>
  <si>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</si>
  <si>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</si>
  <si>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</si>
  <si>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</si>
  <si>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</si>
  <si>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</si>
  <si>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</si>
  <si>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</si>
  <si>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</si>
  <si>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</si>
  <si>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</si>
  <si>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</si>
  <si>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</si>
  <si>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</si>
  <si>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</si>
  <si>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</si>
  <si>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</si>
  <si>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</si>
  <si>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</si>
  <si>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</si>
  <si>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</si>
  <si>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</si>
  <si>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</si>
  <si>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</si>
  <si>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</si>
  <si>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</si>
  <si>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</si>
  <si>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</si>
  <si>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</si>
  <si>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</si>
  <si>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</si>
  <si>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</si>
  <si>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</si>
  <si>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</si>
  <si>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</si>
  <si>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</si>
  <si>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</si>
  <si>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</si>
  <si>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</si>
  <si>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</si>
  <si>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</si>
  <si>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</si>
  <si>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</si>
  <si>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</si>
  <si>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</si>
  <si>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</si>
  <si>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</si>
  <si>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</si>
  <si>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</si>
  <si>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</si>
  <si>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</si>
  <si>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</si>
  <si>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</si>
  <si>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</si>
  <si>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</si>
  <si>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</si>
  <si>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</si>
  <si>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</si>
  <si>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</si>
  <si>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</si>
  <si>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</si>
  <si>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</si>
  <si>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</si>
  <si>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</si>
  <si>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</si>
  <si>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</si>
  <si>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</si>
  <si>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</si>
  <si>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</si>
  <si>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</si>
  <si>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</si>
  <si>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</si>
  <si>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</si>
  <si>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</si>
  <si>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</si>
  <si>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</si>
  <si>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</si>
  <si>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</si>
  <si>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</si>
  <si>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</si>
  <si>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</si>
  <si>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</si>
  <si>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</si>
  <si>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</si>
  <si>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</si>
  <si>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</si>
  <si>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</si>
  <si>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</si>
  <si>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</si>
  <si>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</si>
  <si>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</si>
  <si>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</si>
  <si>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</si>
  <si>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</si>
  <si>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</si>
  <si>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</si>
  <si>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</si>
  <si>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</si>
  <si>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</si>
  <si>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</si>
  <si>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</si>
  <si>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</si>
  <si>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</si>
  <si>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</si>
  <si>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</si>
  <si>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</si>
  <si>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</si>
  <si>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</si>
  <si>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</si>
  <si>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</si>
  <si>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</si>
  <si>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</si>
  <si>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</si>
  <si>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</si>
  <si>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</si>
  <si>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</si>
  <si>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</si>
  <si>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</si>
  <si>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</si>
  <si>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</si>
  <si>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</si>
  <si>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</si>
  <si>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</si>
  <si>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</si>
  <si>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</si>
  <si>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</si>
  <si>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</si>
  <si>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</si>
  <si>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</si>
  <si>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</si>
  <si>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</si>
  <si>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</si>
  <si>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</si>
  <si>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</si>
  <si>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</si>
  <si>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</si>
  <si>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</si>
  <si>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</si>
  <si>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</si>
  <si>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</si>
  <si>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</si>
  <si>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</si>
  <si>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</si>
  <si>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</si>
  <si>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</si>
  <si>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</si>
  <si>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</si>
  <si>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</si>
  <si>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</si>
  <si>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</si>
  <si>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</si>
  <si>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</si>
  <si>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</si>
  <si>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</si>
  <si>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</si>
  <si>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</si>
  <si>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</si>
  <si>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</si>
  <si>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</si>
  <si>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</si>
  <si>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</si>
  <si>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</si>
  <si>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</si>
  <si>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</si>
  <si>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</si>
  <si>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</si>
  <si>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</si>
  <si>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</si>
  <si>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</si>
  <si>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</si>
  <si>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</si>
  <si>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</si>
  <si>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</si>
  <si>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</si>
  <si>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</si>
  <si>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</si>
  <si>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</si>
  <si>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</si>
  <si>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</si>
  <si>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</si>
  <si>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</si>
  <si>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</si>
  <si>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</si>
  <si>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</si>
  <si>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</si>
  <si>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</si>
  <si>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</si>
  <si>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</si>
  <si>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</si>
  <si>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</si>
  <si>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</si>
  <si>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</si>
  <si>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</si>
  <si>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</si>
  <si>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</si>
  <si>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</si>
  <si>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</si>
  <si>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</si>
  <si>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</si>
  <si>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</si>
  <si>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</si>
  <si>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</si>
  <si>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</si>
  <si>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</si>
  <si>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</si>
  <si>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</si>
  <si>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</si>
  <si>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</si>
  <si>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</si>
  <si>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</si>
  <si>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</si>
  <si>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</si>
  <si>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</si>
  <si>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</si>
  <si>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</si>
  <si>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</si>
  <si>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</si>
  <si>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</si>
  <si>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</si>
  <si>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</si>
  <si>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</si>
  <si>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</si>
  <si>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</si>
  <si>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</si>
  <si>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</si>
  <si>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</si>
  <si>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</si>
  <si>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</si>
  <si>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</si>
  <si>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</si>
  <si>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</si>
  <si>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</si>
  <si>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</si>
  <si>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</si>
  <si>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</si>
  <si>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</si>
  <si>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</si>
  <si>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</si>
  <si>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</si>
  <si>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</si>
  <si>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</si>
  <si>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</si>
  <si>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</si>
  <si>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</si>
  <si>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</si>
  <si>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</si>
  <si>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</si>
  <si>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</si>
  <si>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</si>
  <si>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</si>
  <si>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</si>
  <si>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</si>
  <si>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</si>
  <si>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</si>
  <si>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</si>
  <si>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</si>
  <si>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</si>
  <si>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</si>
  <si>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</si>
  <si>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</si>
  <si>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</si>
  <si>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</si>
  <si>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</si>
  <si>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</si>
  <si>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</si>
  <si>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</si>
  <si>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</si>
  <si>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</si>
  <si>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</si>
  <si>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</si>
  <si>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</si>
  <si>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</si>
  <si>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</si>
  <si>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</si>
  <si>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</si>
  <si>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</si>
  <si>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</si>
  <si>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</si>
  <si>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</si>
  <si>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</si>
  <si>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</si>
  <si>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</si>
  <si>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</si>
  <si>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</si>
  <si>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</si>
  <si>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</si>
  <si>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</si>
  <si>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</si>
  <si>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</si>
  <si>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</si>
  <si>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</si>
  <si>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</si>
  <si>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</si>
  <si>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</si>
  <si>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</si>
  <si>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</si>
  <si>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</si>
  <si>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</si>
  <si>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</si>
  <si>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</si>
  <si>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</si>
  <si>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</si>
  <si>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</si>
  <si>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</si>
  <si>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</si>
  <si>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</si>
  <si>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</si>
  <si>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</si>
  <si>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</si>
  <si>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</si>
  <si>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</si>
  <si>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</si>
  <si>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</si>
  <si>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</si>
  <si>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</si>
  <si>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</si>
  <si>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</si>
  <si>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</si>
  <si>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</si>
  <si>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</si>
  <si>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</si>
  <si>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</si>
  <si>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</si>
  <si>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</si>
  <si>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</si>
  <si>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</si>
  <si>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</si>
  <si>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</si>
  <si>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</si>
  <si>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</si>
  <si>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</si>
  <si>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</si>
  <si>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</si>
  <si>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</si>
  <si>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</si>
  <si>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</si>
  <si>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</si>
  <si>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</si>
  <si>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</si>
  <si>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</si>
  <si>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</si>
  <si>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</si>
  <si>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</si>
  <si>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</si>
  <si>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</si>
  <si>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</si>
  <si>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</si>
  <si>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</si>
  <si>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</si>
  <si>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</si>
  <si>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</si>
  <si>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</si>
  <si>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</si>
  <si>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</si>
  <si>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</si>
  <si>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</si>
  <si>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</si>
  <si>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</si>
  <si>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</si>
  <si>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</si>
  <si>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</si>
  <si>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</si>
  <si>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</si>
  <si>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</si>
  <si>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</si>
  <si>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</si>
  <si>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</si>
  <si>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</si>
  <si>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</si>
  <si>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</si>
  <si>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</si>
  <si>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</si>
  <si>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</si>
  <si>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</si>
  <si>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</si>
  <si>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</si>
  <si>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</si>
  <si>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</si>
  <si>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</si>
  <si>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</si>
  <si>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</si>
  <si>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</si>
  <si>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</si>
  <si>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</si>
  <si>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</si>
  <si>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</si>
  <si>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</si>
  <si>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</si>
  <si>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</si>
  <si>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</si>
  <si>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</si>
  <si>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</si>
  <si>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</si>
  <si>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</si>
  <si>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</si>
  <si>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</si>
  <si>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</si>
  <si>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</si>
  <si>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</si>
  <si>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</si>
  <si>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</si>
  <si>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</si>
  <si>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</si>
  <si>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</si>
  <si>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</si>
  <si>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</si>
  <si>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</si>
  <si>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</si>
  <si>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</si>
  <si>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</si>
  <si>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</si>
  <si>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</si>
  <si>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</si>
  <si>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</si>
  <si>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</si>
  <si>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</si>
  <si>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</si>
  <si>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</si>
  <si>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</si>
  <si>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</si>
  <si>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</si>
  <si>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</si>
  <si>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</si>
  <si>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</si>
  <si>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</si>
  <si>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</si>
  <si>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</si>
  <si>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</si>
  <si>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</si>
  <si>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</si>
  <si>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</si>
  <si>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</si>
  <si>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</si>
  <si>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</si>
  <si>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</si>
  <si>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</si>
  <si>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</si>
  <si>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</si>
  <si>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</si>
  <si>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</si>
  <si>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</si>
  <si>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</si>
  <si>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</si>
  <si>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</si>
  <si>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</si>
  <si>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</si>
  <si>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</si>
  <si>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</si>
  <si>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</si>
  <si>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</si>
  <si>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</si>
  <si>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</si>
  <si>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</si>
  <si>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</si>
  <si>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</si>
  <si>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</si>
  <si>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</si>
  <si>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</si>
  <si>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</si>
  <si>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</si>
  <si>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</si>
  <si>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</si>
  <si>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</si>
  <si>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</si>
  <si>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</si>
  <si>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</si>
  <si>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</si>
  <si>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</si>
  <si>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</si>
  <si>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</si>
  <si>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</si>
  <si>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</si>
  <si>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</si>
  <si>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</si>
  <si>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</si>
  <si>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</si>
  <si>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</si>
  <si>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</si>
  <si>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</si>
  <si>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</si>
  <si>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</si>
  <si>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</si>
  <si>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</si>
  <si>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</si>
  <si>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</si>
  <si>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</si>
  <si>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</si>
  <si>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</si>
  <si>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</si>
  <si>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</si>
  <si>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</si>
  <si>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</si>
  <si>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</si>
  <si>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</si>
  <si>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</si>
  <si>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</si>
  <si>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</si>
  <si>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</si>
  <si>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</si>
  <si>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</si>
  <si>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</si>
  <si>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</si>
  <si>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</si>
  <si>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</si>
  <si>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</si>
  <si>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</si>
  <si>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</si>
  <si>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</si>
  <si>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</si>
  <si>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</si>
  <si>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</si>
  <si>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</si>
  <si>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</si>
  <si>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</si>
  <si>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</si>
  <si>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</si>
  <si>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</si>
  <si>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</si>
  <si>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</si>
  <si>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</si>
  <si>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</si>
  <si>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</si>
  <si>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</si>
  <si>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</si>
  <si>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</si>
  <si>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</si>
  <si>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</si>
  <si>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</si>
  <si>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</si>
  <si>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</si>
  <si>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</si>
  <si>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</si>
  <si>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</si>
  <si>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</si>
  <si>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</si>
  <si>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</si>
  <si>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</si>
  <si>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</si>
  <si>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</si>
  <si>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</si>
  <si>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</si>
  <si>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</si>
  <si>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</si>
  <si>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</si>
  <si>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</si>
  <si>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</si>
  <si>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</si>
  <si>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</si>
  <si>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</si>
  <si>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</si>
  <si>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</si>
  <si>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</si>
  <si>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</si>
  <si>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</si>
  <si>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</si>
  <si>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</si>
  <si>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</si>
  <si>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</si>
  <si>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</si>
  <si>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</si>
  <si>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</si>
  <si>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</si>
  <si>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</si>
  <si>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</si>
  <si>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</si>
  <si>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</si>
  <si>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</si>
  <si>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</si>
  <si>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</si>
  <si>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</si>
  <si>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</si>
  <si>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</si>
  <si>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</si>
  <si>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</si>
  <si>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</si>
  <si>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</si>
  <si>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</si>
  <si>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</si>
  <si>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</si>
  <si>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</si>
  <si>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</si>
  <si>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</si>
  <si>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</si>
  <si>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</si>
  <si>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</si>
  <si>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</si>
  <si>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</si>
  <si>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</si>
  <si>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</si>
  <si>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</si>
  <si>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</si>
  <si>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</si>
  <si>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</si>
  <si>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</si>
  <si>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</si>
  <si>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</si>
  <si>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</si>
  <si>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</si>
  <si>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</si>
  <si>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</si>
  <si>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</si>
  <si>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</si>
  <si>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</si>
  <si>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</si>
  <si>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</si>
  <si>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</si>
  <si>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</si>
  <si>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</si>
  <si>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</si>
  <si>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</si>
  <si>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</si>
  <si>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</si>
  <si>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</si>
  <si>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</si>
  <si>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</si>
  <si>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</si>
  <si>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</si>
  <si>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</si>
  <si>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</si>
  <si>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</si>
  <si>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</si>
  <si>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</si>
  <si>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</si>
  <si>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</si>
  <si>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</si>
  <si>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</si>
  <si>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</si>
  <si>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</si>
  <si>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</si>
  <si>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</si>
  <si>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</si>
  <si>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</si>
  <si>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</si>
  <si>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</si>
  <si>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</si>
  <si>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</si>
  <si>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</si>
  <si>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</si>
  <si>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</si>
  <si>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</si>
  <si>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</si>
  <si>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</si>
  <si>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</si>
  <si>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</si>
  <si>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</si>
  <si>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</si>
  <si>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</si>
  <si>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</si>
  <si>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</si>
  <si>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</si>
  <si>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</si>
  <si>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</si>
  <si>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</si>
  <si>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</si>
  <si>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</si>
  <si>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</si>
  <si>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</si>
  <si>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</si>
  <si>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</si>
  <si>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</si>
  <si>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</si>
  <si>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</si>
  <si>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</si>
  <si>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</si>
  <si>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</si>
  <si>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</si>
  <si>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</si>
  <si>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</si>
  <si>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</si>
  <si>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</si>
  <si>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</si>
  <si>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</si>
  <si>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</si>
  <si>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</si>
  <si>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</si>
  <si>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</si>
  <si>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</si>
  <si>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</si>
  <si>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</si>
  <si>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</si>
  <si>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</si>
  <si>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</si>
  <si>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</si>
  <si>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</si>
  <si>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</si>
  <si>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</si>
  <si>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</si>
  <si>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</si>
  <si>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</si>
  <si>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</si>
  <si>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</si>
  <si>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</si>
  <si>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</si>
  <si>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</si>
  <si>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</si>
  <si>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</si>
  <si>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</si>
  <si>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</si>
  <si>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</si>
  <si>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</si>
  <si>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</si>
  <si>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</si>
  <si>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</si>
  <si>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</si>
  <si>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</si>
  <si>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</si>
  <si>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</si>
  <si>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</si>
  <si>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</si>
  <si>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</si>
  <si>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</si>
  <si>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</si>
  <si>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</si>
  <si>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</si>
  <si>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</si>
  <si>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</si>
  <si>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</si>
  <si>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</si>
  <si>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</si>
  <si>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</si>
  <si>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</si>
  <si>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</si>
  <si>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</si>
  <si>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</si>
  <si>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</si>
  <si>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</si>
  <si>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</si>
  <si>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</si>
  <si>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</si>
  <si>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</si>
  <si>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</si>
  <si>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</si>
  <si>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</si>
  <si>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</si>
  <si>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</si>
  <si>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</si>
  <si>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</si>
  <si>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</si>
  <si>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</si>
  <si>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</si>
  <si>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</si>
  <si>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</si>
  <si>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</si>
  <si>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</si>
  <si>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</si>
  <si>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</si>
  <si>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</si>
  <si>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</si>
  <si>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</si>
  <si>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</si>
  <si>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</si>
  <si>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</si>
  <si>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</si>
  <si>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</si>
  <si>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</si>
  <si>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</si>
  <si>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</si>
  <si>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</si>
  <si>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</si>
  <si>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</si>
  <si>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</si>
  <si>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</si>
  <si>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</si>
  <si>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</si>
  <si>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</si>
  <si>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</si>
  <si>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</si>
  <si>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</si>
  <si>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</si>
  <si>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</si>
  <si>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</si>
  <si>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</si>
  <si>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</si>
  <si>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</si>
  <si>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</si>
  <si>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</si>
  <si>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</si>
  <si>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</si>
  <si>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</si>
  <si>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</si>
  <si>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</si>
  <si>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</si>
  <si>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</si>
  <si>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</si>
  <si>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</si>
  <si>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</si>
  <si>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</si>
  <si>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</si>
  <si>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</si>
  <si>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</si>
  <si>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</si>
  <si>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</si>
  <si>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</si>
  <si>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</si>
  <si>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</si>
  <si>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</si>
  <si>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</si>
  <si>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</si>
  <si>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</si>
  <si>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</si>
  <si>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</si>
  <si>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</si>
  <si>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</si>
  <si>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</si>
  <si>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</si>
  <si>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</si>
  <si>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</si>
  <si>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</si>
  <si>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</si>
  <si>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</si>
  <si>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</si>
  <si>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</si>
  <si>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</si>
  <si>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</si>
  <si>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</si>
  <si>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</si>
  <si>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</si>
  <si>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</si>
  <si>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</si>
  <si>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</si>
  <si>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</si>
  <si>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</si>
  <si>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</si>
  <si>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</si>
  <si>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</si>
  <si>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</si>
  <si>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</si>
  <si>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</si>
  <si>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</si>
  <si>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</si>
  <si>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</si>
  <si>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</si>
  <si>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</si>
  <si>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</si>
  <si>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</si>
  <si>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</si>
  <si>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</si>
  <si>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</si>
  <si>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</si>
  <si>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</si>
  <si>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</si>
  <si>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</si>
  <si>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</si>
  <si>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</si>
  <si>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</si>
  <si>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</si>
  <si>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</si>
  <si>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</si>
  <si>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</si>
  <si>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</si>
  <si>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</si>
  <si>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</si>
  <si>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</si>
  <si>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</si>
  <si>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</si>
  <si>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</si>
  <si>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</si>
  <si>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</si>
  <si>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</si>
  <si>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</si>
  <si>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</si>
  <si>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</si>
  <si>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</si>
  <si>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</si>
  <si>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</si>
  <si>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</si>
  <si>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</si>
  <si>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</si>
  <si>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</si>
  <si>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</si>
  <si>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</si>
  <si>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</si>
  <si>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</si>
  <si>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</si>
  <si>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</si>
  <si>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</si>
  <si>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</si>
  <si>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</si>
  <si>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</si>
  <si>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</si>
  <si>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</si>
  <si>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</si>
  <si>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</si>
  <si>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</si>
  <si>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</si>
  <si>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</si>
  <si>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</si>
  <si>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</si>
  <si>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</si>
  <si>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</si>
  <si>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</si>
  <si>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</si>
  <si>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</si>
  <si>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</si>
  <si>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</si>
  <si>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</si>
  <si>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</si>
  <si>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</si>
  <si>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</si>
  <si>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</si>
  <si>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</si>
  <si>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</si>
  <si>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</si>
  <si>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</si>
  <si>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</si>
  <si>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</si>
  <si>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</si>
  <si>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</si>
  <si>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</si>
  <si>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</si>
  <si>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</si>
  <si>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</si>
  <si>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</si>
  <si>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</si>
  <si>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</si>
  <si>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</si>
  <si>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</si>
  <si>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</si>
  <si>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</si>
  <si>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</si>
  <si>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</si>
  <si>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</si>
  <si>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</si>
  <si>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</si>
  <si>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</si>
  <si>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</si>
  <si>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</si>
  <si>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</si>
  <si>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</si>
  <si>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</si>
  <si>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</si>
  <si>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</si>
  <si>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</si>
  <si>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</si>
  <si>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</si>
  <si>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</si>
  <si>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</si>
  <si>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</si>
  <si>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</si>
  <si>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</si>
  <si>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</si>
  <si>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</si>
  <si>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</si>
  <si>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</si>
  <si>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</si>
  <si>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</si>
  <si>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</si>
  <si>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</si>
  <si>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</si>
  <si>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</si>
  <si>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</si>
  <si>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</si>
  <si>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</si>
  <si>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</si>
  <si>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</si>
  <si>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</si>
  <si>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</si>
  <si>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</si>
  <si>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</si>
  <si>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</si>
  <si>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</si>
  <si>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</si>
  <si>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</si>
  <si>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</si>
  <si>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</si>
  <si>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</si>
  <si>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</si>
  <si>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</si>
  <si>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</si>
  <si>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</si>
  <si>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</si>
  <si>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</si>
  <si>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</si>
  <si>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</si>
  <si>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</si>
  <si>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</si>
  <si>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</si>
  <si>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</si>
  <si>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</si>
  <si>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</si>
  <si>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</si>
  <si>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</si>
  <si>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</si>
  <si>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</si>
  <si>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</si>
  <si>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</si>
  <si>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</si>
  <si>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</si>
  <si>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</si>
  <si>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</si>
  <si>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</si>
  <si>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</si>
  <si>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</si>
  <si>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</si>
  <si>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</si>
  <si>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</si>
  <si>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</si>
  <si>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</si>
  <si>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</si>
  <si>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</si>
  <si>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</si>
  <si>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</si>
  <si>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</si>
  <si>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</si>
  <si>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</si>
  <si>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</si>
  <si>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</si>
  <si>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</si>
  <si>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</si>
  <si>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</si>
  <si>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</si>
  <si>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</si>
  <si>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</si>
  <si>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</si>
  <si>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</si>
  <si>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</si>
  <si>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</si>
  <si>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</si>
  <si>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</si>
  <si>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</si>
  <si>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</si>
  <si>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</si>
  <si>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</si>
  <si>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</si>
  <si>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</si>
  <si>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</si>
  <si>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</si>
  <si>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</si>
  <si>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</si>
  <si>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</si>
  <si>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</si>
  <si>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</si>
  <si>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</si>
  <si>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</si>
  <si>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</si>
  <si>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</si>
  <si>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</si>
  <si>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</si>
  <si>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</si>
  <si>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</si>
  <si>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</si>
  <si>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</si>
  <si>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</si>
  <si>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</si>
  <si>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</si>
  <si>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</si>
  <si>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</si>
  <si>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</si>
  <si>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</si>
  <si>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</si>
  <si>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</si>
  <si>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</si>
  <si>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</si>
  <si>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</si>
  <si>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</si>
  <si>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</si>
  <si>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</si>
  <si>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</si>
  <si>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</si>
  <si>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</si>
  <si>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</si>
  <si>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</si>
  <si>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</si>
  <si>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</si>
  <si>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</si>
  <si>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</si>
  <si>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</si>
  <si>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</si>
  <si>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</si>
  <si>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</si>
  <si>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</si>
  <si>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</si>
  <si>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</si>
  <si>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</si>
  <si>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</si>
  <si>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</si>
  <si>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</si>
  <si>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</si>
  <si>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</si>
  <si>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</si>
  <si>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</si>
  <si>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</si>
  <si>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</si>
  <si>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</si>
  <si>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</si>
  <si>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</si>
  <si>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</si>
  <si>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</si>
  <si>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</si>
  <si>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</si>
  <si>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</si>
  <si>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</si>
  <si>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</si>
  <si>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</si>
  <si>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</si>
  <si>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</si>
  <si>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</si>
  <si>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</si>
  <si>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</si>
  <si>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</si>
  <si>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</si>
  <si>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</si>
  <si>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</si>
  <si>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</si>
  <si>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</si>
  <si>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</si>
  <si>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</si>
  <si>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</si>
  <si>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</si>
  <si>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</si>
  <si>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</si>
  <si>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</si>
  <si>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</si>
  <si>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</si>
  <si>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</si>
  <si>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</si>
  <si>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</si>
  <si>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</si>
  <si>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</si>
  <si>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</si>
  <si>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</si>
  <si>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</si>
  <si>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</si>
  <si>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</si>
  <si>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</si>
  <si>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</si>
  <si>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</si>
  <si>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</si>
  <si>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</si>
  <si>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</si>
  <si>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</si>
  <si>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</si>
  <si>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</si>
  <si>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</si>
  <si>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</si>
  <si>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</si>
  <si>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</si>
  <si>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</si>
  <si>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</si>
  <si>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</si>
  <si>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</si>
  <si>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</si>
  <si>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</si>
  <si>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</si>
  <si>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</si>
  <si>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</si>
  <si>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</si>
  <si>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</si>
  <si>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</si>
  <si>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</si>
  <si>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</si>
  <si>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</si>
  <si>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</si>
  <si>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</si>
  <si>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</si>
  <si>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</si>
  <si>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</si>
  <si>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</si>
  <si>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</si>
  <si>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</si>
  <si>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</si>
  <si>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</si>
  <si>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</si>
  <si>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</si>
  <si>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</si>
  <si>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</si>
  <si>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</si>
  <si>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</si>
  <si>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</si>
  <si>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</si>
  <si>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</si>
  <si>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</si>
  <si>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</si>
  <si>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</si>
  <si>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</si>
  <si>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</si>
  <si>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</si>
  <si>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</si>
  <si>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</si>
  <si>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</si>
  <si>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</si>
  <si>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</si>
  <si>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</si>
  <si>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</si>
  <si>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</si>
  <si>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</si>
  <si>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</si>
  <si>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</si>
  <si>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</si>
  <si>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</si>
  <si>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</si>
  <si>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</si>
  <si>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</si>
  <si>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</si>
  <si>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</si>
  <si>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</si>
  <si>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</si>
  <si>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</si>
  <si>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</si>
  <si>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</si>
  <si>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</si>
  <si>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</si>
  <si>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</si>
  <si>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</si>
  <si>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</si>
  <si>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</si>
  <si>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</si>
  <si>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</si>
  <si>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</si>
  <si>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</si>
  <si>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</si>
  <si>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</si>
  <si>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</si>
  <si>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</si>
  <si>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</si>
  <si>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</si>
  <si>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</si>
  <si>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</si>
  <si>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</si>
  <si>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</si>
  <si>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</si>
  <si>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</si>
  <si>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</si>
  <si>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</si>
  <si>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</si>
  <si>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</si>
  <si>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</si>
  <si>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</si>
  <si>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</si>
  <si>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</si>
  <si>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</si>
  <si>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</si>
  <si>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</si>
  <si>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</si>
  <si>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</si>
  <si>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</si>
  <si>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</si>
  <si>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</si>
  <si>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</si>
  <si>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</si>
  <si>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</si>
  <si>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</si>
  <si>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</si>
  <si>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</si>
  <si>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</si>
  <si>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</si>
  <si>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</si>
  <si>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</si>
  <si>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</si>
  <si>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</si>
  <si>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</si>
  <si>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</si>
  <si>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</si>
  <si>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</si>
  <si>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</si>
  <si>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</si>
  <si>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</si>
  <si>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</si>
  <si>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</si>
  <si>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</si>
  <si>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</si>
  <si>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</si>
  <si>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</si>
  <si>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</si>
  <si>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</si>
  <si>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</si>
  <si>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</si>
  <si>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</si>
  <si>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</si>
  <si>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</si>
  <si>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</si>
  <si>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</si>
  <si>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</si>
  <si>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</si>
  <si>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</si>
  <si>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</si>
  <si>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</si>
  <si>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</si>
  <si>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</si>
  <si>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</si>
  <si>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</si>
  <si>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</si>
  <si>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</si>
  <si>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</si>
  <si>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</si>
  <si>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</si>
  <si>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</si>
  <si>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</si>
  <si>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</si>
  <si>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</si>
  <si>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</si>
  <si>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</si>
  <si>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</si>
  <si>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</si>
  <si>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</si>
  <si>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</si>
  <si>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</si>
  <si>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</si>
  <si>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</si>
  <si>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</si>
  <si>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</si>
  <si>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</si>
  <si>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</si>
  <si>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</si>
  <si>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</si>
  <si>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</si>
  <si>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</si>
  <si>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</si>
  <si>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</si>
  <si>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</si>
  <si>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</si>
  <si>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</si>
  <si>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</si>
  <si>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</si>
  <si>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</si>
  <si>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</si>
  <si>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</si>
  <si>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</si>
  <si>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</si>
  <si>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</si>
  <si>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</si>
  <si>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</si>
  <si>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</si>
  <si>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</si>
  <si>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</si>
  <si>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</si>
  <si>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</si>
  <si>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</si>
  <si>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</si>
  <si>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</si>
  <si>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</si>
  <si>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</si>
  <si>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</si>
  <si>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</si>
  <si>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</si>
  <si>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</si>
  <si>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</si>
  <si>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</si>
  <si>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</si>
  <si>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</si>
  <si>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</si>
  <si>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</si>
  <si>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</si>
  <si>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</si>
  <si>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</si>
  <si>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</si>
  <si>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</si>
  <si>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</si>
  <si>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</si>
  <si>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</si>
  <si>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</si>
  <si>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</si>
  <si>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</si>
  <si>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</si>
  <si>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</si>
  <si>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</si>
  <si>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</si>
  <si>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</si>
  <si>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</si>
  <si>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</si>
  <si>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</si>
  <si>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</si>
  <si>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</si>
  <si>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</si>
  <si>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</si>
  <si>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</si>
  <si>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</si>
  <si>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</si>
  <si>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</si>
  <si>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</si>
  <si>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</si>
  <si>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</si>
  <si>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</si>
  <si>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</si>
  <si>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</si>
  <si>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</si>
  <si>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</si>
  <si>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</si>
  <si>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</si>
  <si>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</si>
  <si>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</si>
  <si>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</si>
  <si>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</si>
  <si>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</si>
  <si>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</si>
  <si>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</si>
  <si>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</si>
  <si>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</si>
  <si>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</si>
  <si>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</si>
  <si>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</si>
  <si>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</si>
  <si>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</si>
  <si>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</si>
  <si>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</si>
  <si>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</si>
  <si>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</si>
  <si>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</si>
  <si>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</si>
  <si>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</si>
  <si>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</si>
  <si>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</si>
  <si>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</si>
  <si>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</si>
  <si>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</si>
  <si>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</si>
  <si>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</si>
  <si>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</si>
  <si>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</si>
  <si>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</si>
  <si>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</si>
  <si>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</si>
  <si>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</si>
  <si>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</si>
  <si>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</si>
  <si>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</si>
  <si>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</si>
  <si>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</si>
  <si>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</si>
  <si>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</si>
  <si>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</si>
  <si>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</si>
  <si>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</si>
  <si>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</si>
  <si>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</si>
  <si>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</si>
  <si>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</si>
  <si>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</si>
  <si>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</si>
  <si>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</si>
  <si>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</si>
  <si>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</si>
  <si>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</si>
  <si>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</si>
  <si>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</si>
  <si>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</si>
  <si>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</si>
  <si>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</si>
  <si>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</si>
  <si>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</si>
  <si>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</si>
  <si>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</si>
  <si>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</si>
  <si>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</si>
  <si>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</si>
  <si>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</si>
  <si>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</si>
  <si>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</si>
  <si>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</si>
  <si>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</si>
  <si>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</si>
  <si>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</si>
  <si>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</si>
  <si>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</si>
  <si>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</si>
  <si>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</si>
  <si>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</si>
  <si>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</si>
  <si>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</si>
  <si>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</si>
  <si>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</si>
  <si>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</si>
  <si>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</si>
  <si>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</si>
  <si>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</si>
  <si>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</si>
  <si>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</si>
  <si>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</si>
  <si>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</si>
  <si>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</si>
  <si>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</si>
  <si>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</si>
  <si>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</si>
  <si>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</si>
  <si>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</si>
  <si>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</si>
  <si>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</si>
  <si>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</si>
  <si>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</si>
  <si>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</si>
  <si>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</si>
  <si>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</si>
  <si>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</si>
  <si>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</si>
  <si>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</si>
  <si>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</si>
  <si>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</si>
  <si>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</si>
  <si>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</si>
  <si>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</si>
  <si>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</si>
  <si>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</si>
  <si>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</si>
  <si>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</si>
  <si>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</si>
  <si>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</si>
  <si>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</si>
  <si>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</si>
  <si>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</si>
  <si>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</si>
  <si>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</si>
  <si>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</si>
  <si>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</si>
  <si>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</si>
  <si>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</si>
  <si>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</si>
  <si>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</si>
  <si>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</si>
  <si>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</si>
  <si>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</si>
  <si>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</si>
  <si>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</si>
  <si>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</si>
  <si>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</si>
  <si>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</si>
  <si>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</si>
  <si>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</si>
  <si>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</si>
  <si>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</si>
  <si>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</si>
  <si>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</si>
  <si>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</si>
  <si>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</si>
  <si>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</si>
  <si>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</si>
  <si>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</si>
  <si>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</si>
  <si>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</si>
  <si>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</si>
  <si>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</si>
  <si>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</si>
  <si>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</si>
  <si>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</si>
  <si>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</si>
  <si>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</si>
  <si>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</si>
  <si>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</si>
  <si>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</si>
  <si>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</si>
  <si>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</si>
  <si>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</si>
  <si>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</si>
  <si>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</si>
  <si>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</si>
  <si>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</si>
  <si>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</si>
  <si>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</si>
  <si>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</si>
  <si>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</si>
  <si>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</si>
  <si>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</si>
  <si>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</si>
  <si>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</si>
  <si>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</si>
  <si>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</si>
  <si>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</si>
  <si>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</si>
  <si>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</si>
  <si>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</si>
  <si>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</si>
  <si>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</si>
  <si>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</si>
  <si>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</si>
  <si>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</si>
  <si>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</si>
  <si>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</si>
  <si>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</si>
  <si>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</si>
  <si>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</si>
  <si>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</si>
  <si>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</si>
  <si>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</si>
  <si>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</si>
  <si>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</si>
  <si>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</si>
  <si>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</si>
  <si>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</si>
  <si>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</si>
  <si>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</si>
  <si>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</si>
  <si>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</si>
  <si>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</si>
  <si>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</si>
  <si>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</si>
  <si>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</si>
  <si>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</si>
  <si>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</si>
  <si>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</si>
  <si>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</si>
  <si>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</si>
  <si>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</si>
  <si>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</si>
  <si>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</si>
  <si>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</si>
  <si>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</si>
  <si>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</si>
  <si>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</si>
  <si>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</si>
  <si>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</si>
  <si>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</si>
  <si>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</si>
  <si>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</si>
  <si>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</si>
  <si>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</si>
  <si>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</si>
  <si>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</si>
  <si>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</si>
  <si>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</si>
  <si>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</si>
  <si>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</si>
  <si>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</si>
  <si>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</si>
  <si>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</si>
  <si>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</si>
  <si>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</si>
  <si>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</si>
  <si>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</si>
  <si>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</si>
  <si>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</si>
  <si>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</si>
  <si>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</si>
  <si>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</si>
  <si>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</si>
  <si>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</si>
  <si>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</si>
  <si>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</si>
  <si>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</si>
  <si>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</si>
  <si>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</si>
  <si>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</si>
  <si>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</si>
  <si>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</si>
  <si>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</si>
  <si>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</si>
  <si>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</si>
  <si>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</si>
  <si>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</si>
  <si>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</si>
  <si>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</si>
  <si>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</si>
  <si>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</si>
  <si>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</si>
  <si>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</si>
  <si>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</si>
  <si>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</si>
  <si>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</si>
  <si>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</si>
  <si>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</si>
  <si>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</si>
  <si>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</si>
  <si>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</si>
  <si>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</si>
  <si>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</si>
  <si>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</si>
  <si>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</si>
  <si>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</si>
  <si>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</si>
  <si>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</si>
  <si>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</si>
  <si>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</si>
  <si>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</si>
  <si>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</si>
  <si>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</si>
  <si>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</si>
  <si>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</si>
  <si>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</si>
  <si>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</si>
  <si>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</si>
  <si>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</si>
  <si>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</si>
  <si>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</si>
  <si>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</si>
  <si>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</si>
  <si>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</si>
  <si>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</si>
  <si>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</si>
  <si>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</si>
  <si>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</si>
  <si>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</si>
  <si>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</si>
  <si>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</si>
  <si>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</si>
  <si>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</si>
  <si>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</si>
  <si>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</si>
  <si>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</si>
  <si>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</si>
  <si>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</si>
  <si>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</si>
  <si>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</si>
  <si>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</si>
  <si>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</si>
  <si>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</si>
  <si>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</si>
  <si>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</si>
  <si>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</si>
  <si>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</si>
  <si>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</si>
  <si>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</si>
  <si>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</si>
  <si>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</si>
  <si>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</si>
  <si>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</si>
  <si>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</si>
  <si>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</si>
  <si>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</si>
  <si>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</si>
  <si>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</si>
  <si>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</si>
  <si>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</si>
  <si>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</si>
  <si>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</si>
  <si>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</si>
  <si>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</si>
  <si>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</si>
  <si>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</si>
  <si>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</si>
  <si>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</si>
  <si>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</si>
  <si>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</si>
  <si>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</si>
  <si>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</si>
  <si>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</si>
  <si>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</si>
  <si>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</si>
  <si>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</si>
  <si>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</si>
  <si>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</si>
  <si>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</si>
  <si>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</si>
  <si>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</si>
  <si>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</si>
  <si>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</si>
  <si>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</si>
  <si>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</si>
  <si>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</si>
  <si>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</si>
  <si>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</si>
  <si>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</si>
  <si>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</si>
  <si>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</si>
  <si>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</si>
  <si>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</si>
  <si>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</si>
  <si>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</si>
  <si>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</si>
  <si>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</si>
  <si>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</si>
  <si>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</si>
  <si>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</si>
  <si>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</si>
  <si>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</si>
  <si>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</si>
  <si>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</si>
  <si>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</si>
  <si>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</si>
  <si>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</si>
  <si>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</si>
  <si>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</si>
  <si>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</si>
  <si>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</si>
  <si>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</si>
  <si>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</si>
  <si>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</si>
  <si>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</si>
  <si>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</si>
  <si>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</si>
  <si>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</si>
  <si>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</si>
  <si>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</si>
  <si>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</si>
  <si>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</si>
  <si>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</si>
  <si>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</si>
  <si>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</si>
  <si>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</si>
  <si>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</si>
  <si>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</si>
  <si>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</si>
  <si>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</si>
  <si>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</si>
  <si>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</si>
  <si>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</si>
  <si>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</si>
  <si>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</si>
  <si>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</si>
  <si>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</si>
  <si>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</si>
  <si>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</si>
  <si>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</si>
  <si>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</si>
  <si>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</si>
  <si>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</si>
  <si>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</si>
  <si>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</si>
  <si>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</si>
  <si>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</si>
  <si>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</si>
  <si>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</si>
  <si>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</si>
  <si>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</si>
  <si>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</si>
  <si>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</si>
  <si>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</si>
  <si>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</si>
  <si>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</si>
  <si>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</si>
  <si>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</si>
  <si>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</si>
  <si>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</si>
  <si>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</si>
  <si>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</si>
  <si>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</si>
  <si>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</si>
  <si>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</si>
  <si>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</si>
  <si>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</si>
  <si>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</si>
  <si>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</si>
  <si>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</si>
  <si>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</si>
  <si>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</si>
  <si>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</si>
  <si>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</si>
  <si>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</si>
  <si>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</si>
  <si>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</si>
  <si>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</si>
  <si>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</si>
  <si>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</si>
  <si>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</si>
  <si>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</si>
  <si>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</si>
  <si>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</si>
  <si>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</si>
  <si>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</si>
  <si>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</si>
  <si>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</si>
  <si>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</si>
  <si>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</si>
  <si>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</si>
  <si>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</si>
  <si>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</si>
  <si>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</si>
  <si>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</si>
  <si>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</si>
  <si>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</si>
  <si>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</si>
  <si>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</si>
  <si>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</si>
  <si>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</si>
  <si>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</si>
  <si>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</si>
  <si>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</si>
  <si>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</si>
  <si>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</si>
  <si>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</si>
  <si>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</si>
  <si>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</si>
  <si>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</si>
  <si>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</si>
  <si>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</si>
  <si>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</si>
  <si>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</si>
  <si>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</si>
  <si>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</si>
  <si>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</si>
  <si>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</si>
  <si>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</si>
  <si>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</si>
  <si>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</si>
  <si>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</si>
  <si>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</si>
  <si>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</si>
  <si>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</si>
  <si>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</si>
  <si>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</si>
  <si>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</si>
  <si>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</si>
  <si>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</si>
  <si>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</si>
  <si>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</si>
  <si>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</si>
  <si>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</si>
  <si>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</si>
  <si>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</si>
  <si>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</si>
  <si>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</si>
  <si>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</si>
  <si>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</si>
  <si>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</si>
  <si>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</si>
  <si>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</si>
  <si>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</si>
  <si>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</si>
  <si>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</si>
  <si>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</si>
  <si>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</si>
  <si>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</si>
  <si>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</si>
  <si>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</si>
  <si>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</si>
  <si>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</si>
  <si>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</si>
  <si>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</si>
  <si>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</si>
  <si>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</si>
  <si>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</si>
  <si>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</si>
  <si>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</si>
  <si>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</si>
  <si>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</si>
  <si>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</si>
  <si>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</si>
  <si>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</si>
  <si>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</si>
  <si>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</si>
  <si>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</si>
  <si>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</si>
  <si>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</si>
  <si>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</si>
  <si>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</si>
  <si>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</si>
  <si>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</si>
  <si>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</si>
  <si>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</si>
  <si>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</si>
  <si>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</si>
  <si>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</si>
  <si>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</si>
  <si>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</si>
  <si>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</si>
  <si>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</si>
  <si>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</si>
  <si>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</si>
  <si>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</si>
  <si>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</si>
  <si>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</si>
  <si>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</si>
  <si>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</si>
  <si>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</si>
  <si>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</si>
  <si>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</si>
  <si>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</si>
  <si>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</si>
  <si>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</si>
  <si>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</si>
  <si>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</si>
  <si>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</si>
  <si>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</si>
  <si>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</si>
  <si>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</si>
  <si>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</si>
  <si>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</si>
  <si>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</si>
  <si>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</si>
  <si>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</si>
  <si>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</si>
  <si>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</si>
  <si>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</si>
  <si>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</si>
  <si>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</si>
  <si>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</si>
  <si>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</si>
  <si>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</si>
  <si>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</si>
  <si>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</si>
  <si>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</si>
  <si>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</si>
  <si>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</si>
  <si>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</si>
  <si>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</si>
  <si>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</si>
  <si>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</si>
  <si>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</si>
  <si>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</si>
  <si>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</si>
  <si>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</si>
  <si>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</si>
  <si>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</si>
  <si>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</si>
  <si>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</si>
  <si>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</si>
  <si>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</si>
  <si>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</si>
  <si>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</si>
  <si>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</si>
  <si>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</si>
  <si>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</si>
  <si>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</si>
  <si>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</si>
  <si>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</si>
  <si>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</si>
  <si>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</si>
  <si>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</si>
  <si>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</si>
  <si>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</si>
  <si>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</si>
  <si>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</si>
  <si>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</si>
  <si>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</si>
  <si>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</si>
  <si>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</si>
  <si>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</si>
  <si>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</si>
  <si>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</si>
  <si>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</si>
  <si>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</si>
  <si>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</si>
  <si>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</si>
  <si>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</si>
  <si>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</si>
  <si>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</si>
  <si>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</si>
  <si>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</si>
  <si>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</si>
  <si>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</si>
  <si>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</si>
  <si>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</si>
  <si>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</si>
  <si>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</si>
  <si>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</si>
  <si>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</si>
  <si>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</si>
  <si>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</si>
  <si>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</si>
  <si>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</si>
  <si>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</si>
  <si>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</si>
  <si>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</si>
  <si>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</si>
  <si>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</si>
  <si>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</si>
  <si>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</si>
  <si>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</si>
  <si>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</si>
  <si>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</si>
  <si>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</si>
  <si>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</si>
  <si>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</si>
  <si>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</si>
  <si>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</si>
  <si>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</si>
  <si>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</si>
  <si>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</si>
  <si>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</si>
  <si>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</si>
  <si>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</si>
  <si>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</si>
  <si>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</si>
  <si>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</si>
  <si>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</si>
  <si>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</si>
  <si>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</si>
  <si>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</si>
  <si>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</si>
  <si>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</si>
  <si>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</si>
  <si>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</si>
  <si>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</si>
  <si>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</si>
  <si>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</si>
  <si>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</si>
  <si>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</si>
  <si>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</si>
  <si>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</si>
  <si>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</si>
  <si>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</si>
  <si>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</si>
  <si>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</si>
  <si>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</si>
  <si>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</si>
  <si>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</si>
  <si>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</si>
  <si>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</si>
  <si>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</si>
  <si>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</si>
  <si>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</si>
  <si>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</si>
  <si>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</si>
  <si>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</si>
  <si>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</si>
  <si>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</si>
  <si>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</si>
  <si>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</si>
  <si>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</si>
  <si>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</si>
  <si>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</si>
  <si>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</si>
  <si>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</si>
  <si>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</si>
  <si>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</si>
  <si>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</si>
  <si>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</si>
  <si>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</si>
  <si>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</si>
  <si>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</si>
  <si>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</si>
  <si>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</si>
  <si>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</si>
  <si>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</si>
  <si>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</si>
  <si>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</si>
  <si>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</si>
  <si>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</si>
  <si>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</si>
  <si>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</si>
  <si>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</si>
  <si>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</si>
  <si>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</si>
  <si>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</si>
  <si>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</si>
  <si>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</si>
  <si>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</si>
  <si>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</si>
  <si>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</si>
  <si>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</si>
  <si>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</si>
  <si>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</si>
  <si>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</si>
  <si>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</si>
  <si>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</si>
  <si>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</si>
  <si>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</si>
  <si>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</si>
  <si>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</si>
  <si>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</si>
  <si>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</si>
  <si>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</si>
  <si>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</si>
  <si>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</si>
  <si>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</si>
  <si>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</si>
  <si>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</si>
  <si>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</si>
  <si>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</si>
  <si>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</si>
  <si>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</si>
  <si>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</si>
  <si>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</si>
  <si>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</si>
  <si>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</si>
  <si>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</si>
  <si>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</si>
  <si>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</si>
  <si>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</si>
  <si>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</si>
  <si>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</si>
  <si>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</si>
  <si>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</si>
  <si>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</si>
  <si>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</si>
  <si>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</si>
  <si>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</si>
  <si>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</si>
  <si>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</si>
  <si>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</si>
  <si>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</si>
  <si>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</si>
  <si>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</si>
  <si>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</si>
  <si>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</si>
  <si>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</si>
  <si>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</si>
  <si>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</si>
  <si>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</si>
  <si>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</si>
  <si>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</si>
  <si>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</si>
  <si>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</si>
  <si>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</si>
  <si>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</si>
  <si>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</si>
  <si>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</si>
  <si>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</si>
  <si>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</si>
  <si>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</si>
  <si>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</si>
  <si>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</si>
  <si>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</si>
  <si>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</si>
  <si>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</si>
  <si>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</si>
  <si>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</si>
  <si>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</si>
  <si>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</si>
  <si>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</si>
  <si>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</si>
  <si>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</si>
  <si>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</si>
  <si>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</si>
  <si>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</si>
  <si>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</si>
  <si>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</si>
  <si>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</si>
  <si>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</si>
  <si>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</si>
  <si>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</si>
  <si>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</si>
  <si>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</si>
  <si>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</si>
  <si>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</si>
  <si>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</si>
  <si>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</si>
  <si>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</si>
  <si>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</si>
  <si>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</si>
  <si>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</si>
  <si>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</si>
  <si>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</si>
  <si>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</si>
  <si>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</si>
  <si>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</si>
  <si>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</si>
  <si>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</si>
  <si>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</si>
  <si>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</si>
  <si>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</si>
  <si>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</si>
  <si>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</si>
  <si>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</si>
  <si>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</si>
  <si>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</si>
  <si>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</si>
  <si>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</si>
  <si>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</si>
  <si>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</si>
  <si>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</si>
  <si>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</si>
  <si>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</si>
  <si>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</si>
  <si>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</si>
  <si>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</si>
  <si>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</si>
  <si>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</si>
  <si>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</si>
  <si>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</si>
  <si>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</si>
  <si>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</si>
  <si>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</si>
  <si>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</si>
  <si>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</si>
  <si>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</si>
  <si>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</si>
  <si>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</si>
  <si>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</si>
  <si>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</si>
  <si>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</si>
  <si>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</si>
  <si>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</si>
  <si>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</si>
  <si>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</si>
  <si>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</si>
  <si>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</si>
  <si>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</si>
  <si>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</si>
  <si>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</si>
  <si>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</si>
  <si>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</si>
  <si>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</si>
  <si>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</si>
  <si>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</si>
  <si>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</si>
  <si>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</si>
  <si>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</si>
  <si>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</si>
  <si>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</si>
  <si>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</si>
  <si>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</si>
  <si>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</si>
  <si>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</si>
  <si>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</si>
  <si>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</si>
  <si>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</si>
  <si>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</si>
  <si>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</si>
  <si>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</si>
  <si>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</si>
  <si>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</si>
  <si>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</si>
  <si>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</si>
  <si>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</si>
  <si>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</si>
  <si>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</si>
  <si>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</si>
  <si>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</si>
  <si>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</si>
  <si>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</si>
  <si>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</si>
  <si>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</si>
  <si>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</si>
  <si>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</si>
  <si>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</si>
  <si>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</si>
  <si>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</si>
  <si>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</si>
  <si>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</si>
  <si>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</si>
  <si>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</si>
  <si>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</si>
  <si>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</si>
  <si>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</si>
  <si>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</si>
  <si>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</si>
  <si>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</si>
  <si>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</si>
  <si>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</si>
  <si>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</si>
  <si>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</si>
  <si>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</si>
  <si>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</si>
  <si>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</si>
  <si>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</si>
  <si>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</si>
  <si>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</si>
  <si>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</si>
  <si>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</si>
  <si>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</si>
  <si>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</si>
  <si>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</si>
  <si>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</si>
  <si>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</si>
  <si>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</si>
  <si>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</si>
  <si>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</si>
  <si>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</si>
  <si>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</si>
  <si>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</si>
  <si>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</si>
  <si>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</si>
  <si>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</si>
  <si>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</si>
  <si>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</si>
  <si>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</si>
  <si>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</si>
  <si>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</si>
  <si>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</si>
  <si>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</si>
  <si>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</si>
  <si>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</si>
  <si>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</si>
  <si>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</si>
  <si>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</si>
  <si>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</si>
  <si>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</si>
  <si>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</si>
  <si>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</si>
  <si>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</si>
  <si>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</si>
  <si>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</si>
  <si>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</si>
  <si>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</si>
  <si>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</si>
  <si>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</si>
  <si>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</si>
  <si>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</si>
  <si>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</si>
  <si>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</si>
  <si>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</si>
  <si>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</si>
  <si>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</si>
  <si>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</si>
  <si>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</si>
  <si>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</si>
  <si>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</si>
  <si>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</si>
  <si>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</si>
  <si>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</si>
  <si>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</si>
  <si>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</si>
  <si>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</si>
  <si>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</si>
  <si>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</si>
  <si>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</si>
  <si>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</si>
  <si>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</si>
  <si>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</si>
  <si>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</si>
  <si>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</si>
  <si>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</si>
  <si>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</si>
  <si>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</si>
  <si>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</si>
  <si>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</si>
  <si>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</si>
  <si>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</si>
  <si>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</si>
  <si>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</si>
  <si>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</si>
  <si>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</si>
  <si>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</si>
  <si>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</si>
  <si>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</si>
  <si>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</si>
  <si>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</si>
  <si>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</si>
  <si>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</si>
  <si>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</si>
  <si>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</si>
  <si>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</si>
  <si>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</si>
  <si>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</si>
  <si>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</si>
  <si>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</si>
  <si>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</si>
  <si>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</si>
  <si>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</si>
  <si>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</si>
  <si>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</si>
  <si>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</si>
  <si>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</si>
  <si>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</si>
  <si>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</si>
  <si>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</si>
  <si>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</si>
  <si>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</si>
  <si>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</si>
  <si>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</si>
  <si>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</si>
  <si>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</si>
  <si>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</si>
  <si>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</si>
  <si>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</si>
  <si>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</si>
  <si>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</si>
  <si>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</si>
  <si>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</si>
  <si>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</si>
  <si>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</si>
  <si>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</si>
  <si>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</si>
  <si>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</si>
  <si>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</si>
  <si>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</si>
  <si>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</si>
  <si>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</si>
  <si>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</si>
  <si>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</si>
  <si>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</si>
  <si>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</si>
  <si>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</si>
  <si>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</si>
  <si>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</si>
  <si>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</si>
  <si>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</si>
  <si>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</si>
  <si>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</si>
  <si>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</si>
  <si>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</si>
  <si>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</si>
  <si>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</si>
  <si>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</si>
  <si>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</si>
  <si>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</si>
  <si>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</si>
  <si>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</si>
  <si>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</si>
  <si>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</si>
  <si>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</si>
  <si>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</si>
  <si>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</si>
  <si>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</si>
  <si>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</si>
  <si>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</si>
  <si>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</si>
  <si>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</si>
  <si>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</si>
  <si>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</si>
  <si>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</si>
  <si>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</si>
  <si>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</si>
  <si>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</si>
  <si>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</si>
  <si>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</si>
  <si>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</si>
  <si>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</si>
  <si>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</si>
  <si>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</si>
  <si>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</si>
  <si>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</si>
  <si>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</si>
  <si>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</si>
  <si>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</si>
  <si>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</si>
  <si>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</si>
  <si>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</si>
  <si>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</si>
  <si>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</si>
  <si>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</si>
  <si>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</si>
  <si>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</si>
  <si>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</si>
  <si>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</si>
  <si>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</si>
  <si>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</si>
  <si>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</si>
  <si>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</si>
  <si>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</si>
  <si>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</si>
  <si>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</si>
  <si>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</si>
  <si>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</si>
  <si>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</si>
  <si>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</si>
  <si>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</si>
  <si>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</si>
  <si>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</si>
  <si>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</si>
  <si>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</si>
  <si>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</si>
  <si>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</si>
  <si>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</si>
  <si>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</si>
  <si>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</si>
  <si>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</si>
  <si>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</si>
  <si>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</si>
  <si>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</si>
  <si>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</si>
  <si>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</si>
  <si>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</si>
  <si>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</si>
  <si>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</si>
  <si>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</si>
  <si>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</si>
  <si>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</si>
  <si>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</si>
  <si>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</si>
  <si>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</si>
  <si>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</si>
  <si>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</si>
  <si>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</si>
  <si>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</si>
  <si>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</si>
  <si>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</si>
  <si>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</si>
  <si>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</si>
  <si>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</si>
  <si>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</si>
  <si>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</si>
  <si>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</si>
  <si>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</si>
  <si>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</si>
  <si>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</si>
  <si>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</si>
  <si>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</si>
  <si>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</si>
  <si>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</si>
  <si>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</si>
  <si>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</si>
  <si>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</si>
  <si>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</si>
  <si>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</si>
  <si>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</si>
  <si>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</si>
  <si>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</si>
  <si>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</si>
  <si>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</si>
  <si>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</si>
  <si>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</si>
  <si>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</si>
  <si>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</si>
  <si>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</si>
  <si>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</si>
  <si>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</si>
  <si>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</si>
  <si>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</si>
  <si>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</si>
  <si>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</si>
  <si>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</si>
  <si>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</si>
  <si>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</si>
  <si>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</si>
  <si>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</si>
  <si>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</si>
  <si>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</si>
  <si>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</si>
  <si>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</si>
  <si>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</si>
  <si>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</si>
  <si>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</si>
  <si>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</si>
  <si>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</si>
  <si>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</si>
  <si>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</si>
  <si>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</si>
  <si>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</si>
  <si>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</si>
  <si>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</si>
  <si>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</si>
  <si>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</si>
  <si>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</si>
  <si>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</si>
  <si>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</si>
  <si>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</si>
  <si>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</si>
  <si>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</si>
  <si>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</si>
  <si>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</si>
  <si>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</si>
  <si>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</si>
  <si>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</si>
  <si>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</si>
  <si>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</si>
  <si>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</si>
  <si>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</si>
  <si>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</si>
  <si>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</si>
  <si>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</si>
  <si>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</si>
  <si>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</si>
  <si>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</si>
  <si>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</si>
  <si>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</si>
  <si>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</si>
  <si>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</si>
  <si>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</si>
  <si>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</si>
  <si>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</si>
  <si>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</si>
  <si>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</si>
  <si>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</si>
  <si>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</si>
  <si>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</si>
  <si>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</si>
  <si>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</si>
  <si>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</si>
  <si>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</si>
  <si>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</si>
  <si>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</si>
  <si>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</si>
  <si>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</si>
  <si>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</si>
  <si>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</si>
  <si>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</si>
  <si>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</si>
  <si>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</si>
  <si>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</si>
  <si>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</si>
  <si>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</si>
  <si>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</si>
  <si>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</si>
  <si>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</si>
  <si>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</si>
  <si>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</si>
  <si>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</si>
  <si>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</si>
  <si>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</si>
  <si>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</si>
  <si>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</si>
  <si>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</si>
  <si>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</si>
  <si>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</si>
  <si>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</si>
  <si>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</si>
  <si>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</si>
  <si>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</si>
  <si>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</si>
  <si>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</si>
  <si>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</si>
  <si>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</si>
  <si>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</si>
  <si>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</si>
  <si>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</si>
  <si>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</si>
  <si>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</si>
  <si>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</si>
  <si>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</si>
  <si>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</si>
  <si>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</si>
  <si>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</si>
  <si>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</si>
  <si>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</si>
  <si>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</si>
  <si>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</si>
  <si>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</si>
  <si>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</si>
  <si>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</si>
  <si>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</si>
  <si>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</si>
  <si>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</si>
  <si>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</si>
  <si>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</si>
  <si>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</si>
  <si>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</si>
  <si>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</si>
  <si>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</si>
  <si>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</si>
  <si>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</si>
  <si>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</si>
  <si>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</si>
  <si>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</si>
  <si>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</si>
  <si>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</si>
  <si>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</si>
  <si>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</si>
  <si>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</si>
  <si>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</si>
  <si>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</si>
  <si>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</si>
  <si>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</si>
  <si>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</si>
  <si>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</si>
  <si>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</si>
  <si>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</si>
  <si>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</si>
  <si>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</si>
  <si>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</si>
  <si>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</si>
  <si>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</si>
  <si>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</si>
  <si>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</si>
  <si>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</si>
  <si>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</si>
  <si>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</si>
  <si>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</si>
  <si>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</si>
  <si>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</si>
  <si>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</si>
  <si>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</si>
  <si>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</si>
  <si>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</si>
  <si>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</si>
  <si>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</si>
  <si>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</si>
  <si>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</si>
  <si>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</si>
  <si>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</si>
  <si>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</si>
  <si>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</si>
  <si>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</si>
  <si>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</si>
  <si>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</si>
  <si>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</si>
  <si>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</si>
  <si>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</si>
  <si>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</si>
  <si>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</si>
  <si>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</si>
  <si>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</si>
  <si>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</si>
  <si>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</si>
  <si>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</si>
  <si>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</si>
  <si>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</si>
  <si>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</si>
  <si>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</si>
  <si>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</si>
  <si>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</si>
  <si>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</si>
  <si>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</si>
  <si>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</si>
  <si>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</si>
  <si>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</si>
  <si>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</si>
  <si>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</si>
  <si>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</si>
  <si>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</si>
  <si>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</si>
  <si>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</si>
  <si>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</si>
  <si>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</si>
  <si>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</si>
  <si>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</si>
  <si>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</si>
  <si>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</si>
  <si>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</si>
  <si>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</si>
  <si>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</si>
  <si>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</si>
  <si>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</si>
  <si>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</si>
  <si>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</si>
  <si>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</si>
  <si>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</si>
  <si>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</si>
  <si>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</si>
  <si>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</si>
  <si>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</si>
  <si>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</si>
  <si>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</si>
  <si>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</si>
  <si>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</si>
  <si>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</si>
  <si>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</si>
  <si>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</si>
  <si>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</si>
  <si>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</si>
  <si>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</si>
  <si>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</si>
  <si>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</si>
  <si>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</si>
  <si>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</si>
  <si>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</si>
  <si>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</si>
  <si>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</si>
  <si>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</si>
  <si>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</si>
  <si>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</si>
  <si>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</si>
  <si>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</si>
  <si>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</si>
  <si>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</si>
  <si>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</si>
  <si>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</si>
  <si>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</si>
  <si>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</si>
  <si>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</si>
  <si>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</si>
  <si>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</si>
  <si>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</si>
  <si>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</si>
  <si>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</si>
  <si>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</si>
  <si>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</si>
  <si>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</si>
  <si>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</si>
  <si>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</si>
  <si>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</si>
  <si>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</si>
  <si>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</si>
  <si>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</si>
  <si>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</si>
  <si>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</si>
  <si>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</si>
  <si>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</si>
  <si>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</si>
  <si>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</si>
  <si>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</si>
  <si>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</si>
  <si>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</si>
  <si>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</si>
  <si>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</si>
  <si>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</si>
  <si>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</si>
  <si>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</si>
  <si>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</si>
  <si>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</si>
  <si>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</si>
  <si>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</si>
  <si>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</si>
  <si>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</si>
  <si>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</si>
  <si>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</si>
  <si>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</si>
  <si>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</si>
  <si>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</si>
  <si>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</si>
  <si>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</si>
  <si>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</si>
  <si>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</si>
  <si>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</si>
  <si>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</si>
  <si>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</si>
  <si>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</si>
  <si>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</si>
  <si>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</si>
  <si>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</si>
  <si>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</si>
  <si>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</si>
  <si>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</si>
  <si>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</si>
  <si>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</si>
  <si>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</si>
  <si>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</si>
  <si>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</si>
  <si>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</si>
  <si>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</si>
  <si>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</si>
  <si>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</si>
  <si>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</si>
  <si>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</si>
  <si>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</si>
  <si>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</si>
  <si>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</si>
  <si>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</si>
  <si>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</si>
  <si>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</si>
  <si>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</si>
  <si>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</si>
  <si>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</si>
  <si>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</si>
  <si>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</si>
  <si>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</si>
  <si>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</si>
  <si>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</si>
  <si>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</si>
  <si>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</si>
  <si>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</si>
  <si>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</si>
  <si>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</si>
  <si>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</si>
  <si>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</si>
  <si>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</si>
  <si>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</si>
  <si>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</si>
  <si>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</si>
  <si>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</si>
  <si>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</si>
  <si>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</si>
  <si>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</si>
  <si>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</si>
  <si>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</si>
  <si>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</si>
  <si>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</si>
  <si>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</si>
  <si>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</si>
  <si>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</si>
  <si>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</si>
  <si>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</si>
  <si>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</si>
  <si>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</si>
  <si>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</si>
  <si>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</si>
  <si>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</si>
  <si>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</si>
  <si>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</si>
  <si>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</si>
  <si>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</si>
  <si>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</si>
  <si>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</si>
  <si>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</si>
  <si>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</si>
  <si>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</si>
  <si>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</si>
  <si>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</si>
  <si>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</si>
  <si>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</si>
  <si>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</si>
  <si>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</si>
  <si>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</si>
  <si>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</si>
  <si>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</si>
  <si>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</si>
  <si>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</si>
  <si>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</si>
  <si>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</si>
  <si>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</si>
  <si>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</si>
  <si>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</si>
  <si>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</si>
  <si>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</si>
  <si>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</si>
  <si>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</si>
  <si>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</si>
  <si>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</si>
  <si>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</si>
  <si>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</si>
  <si>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</si>
  <si>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</si>
  <si>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</si>
  <si>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</si>
  <si>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</si>
  <si>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</si>
  <si>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</si>
  <si>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</si>
  <si>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</si>
  <si>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</si>
  <si>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</si>
  <si>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</si>
  <si>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</si>
  <si>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</si>
  <si>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</si>
  <si>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</si>
  <si>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</si>
  <si>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</si>
  <si>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</si>
  <si>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</si>
  <si>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</si>
  <si>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</si>
  <si>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</si>
  <si>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</si>
  <si>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</si>
  <si>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</si>
  <si>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</si>
  <si>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</si>
  <si>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</si>
  <si>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</si>
  <si>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</si>
  <si>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</si>
  <si>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</si>
  <si>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</si>
  <si>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</si>
  <si>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</si>
  <si>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</si>
  <si>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</si>
  <si>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</si>
  <si>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</si>
  <si>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</si>
  <si>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</si>
  <si>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</si>
  <si>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</si>
  <si>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</si>
  <si>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</si>
  <si>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</si>
  <si>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</si>
  <si>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</si>
  <si>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</si>
  <si>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</si>
  <si>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</si>
  <si>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</si>
  <si>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</si>
  <si>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</si>
  <si>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</si>
  <si>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</si>
  <si>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</si>
  <si>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</si>
  <si>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</si>
  <si>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</si>
  <si>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</si>
  <si>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</si>
  <si>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</si>
  <si>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</si>
  <si>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</si>
  <si>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</si>
  <si>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</si>
  <si>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</si>
  <si>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</si>
  <si>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</si>
  <si>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</si>
  <si>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</si>
  <si>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</si>
  <si>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</si>
  <si>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</si>
  <si>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</si>
  <si>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</si>
  <si>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</si>
  <si>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</si>
  <si>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</si>
  <si>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</si>
  <si>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</si>
  <si>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</si>
  <si>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</si>
  <si>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</si>
  <si>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</si>
  <si>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</si>
  <si>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</si>
  <si>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</si>
  <si>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</si>
  <si>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</si>
  <si>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</si>
  <si>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</si>
  <si>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</si>
  <si>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</si>
  <si>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</si>
  <si>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</si>
  <si>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</si>
  <si>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</si>
  <si>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</si>
  <si>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</si>
  <si>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</si>
  <si>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</si>
  <si>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</si>
  <si>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</si>
  <si>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</si>
  <si>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</si>
  <si>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</si>
  <si>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</si>
  <si>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</si>
  <si>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</si>
  <si>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</si>
  <si>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</si>
  <si>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</si>
  <si>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</si>
  <si>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</si>
  <si>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</si>
  <si>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</si>
  <si>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</si>
  <si>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</si>
  <si>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</si>
  <si>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</si>
  <si>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</si>
  <si>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</si>
  <si>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</si>
  <si>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</si>
  <si>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</si>
  <si>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</si>
  <si>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</si>
  <si>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</si>
  <si>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</si>
  <si>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</si>
  <si>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</si>
  <si>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</si>
  <si>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</si>
  <si>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</si>
  <si>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</si>
  <si>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</si>
  <si>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</si>
  <si>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</si>
  <si>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</si>
  <si>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</si>
  <si>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</si>
  <si>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</si>
  <si>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</si>
  <si>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</si>
  <si>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</si>
  <si>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</si>
  <si>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</si>
  <si>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</si>
  <si>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</si>
  <si>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</si>
  <si>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</si>
  <si>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</si>
  <si>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</si>
  <si>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</si>
  <si>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</si>
  <si>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</si>
  <si>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</si>
  <si>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</si>
  <si>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</si>
  <si>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</si>
  <si>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</si>
  <si>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</si>
  <si>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</si>
  <si>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</si>
  <si>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</si>
  <si>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</si>
  <si>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</si>
  <si>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</si>
  <si>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</si>
  <si>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</si>
  <si>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</si>
  <si>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</si>
  <si>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</si>
  <si>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</si>
  <si>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</si>
  <si>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</si>
  <si>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</si>
  <si>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</si>
  <si>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</si>
  <si>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</si>
  <si>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</si>
  <si>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</si>
  <si>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</si>
  <si>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</si>
  <si>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</si>
  <si>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</si>
  <si>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</si>
  <si>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</si>
  <si>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</si>
  <si>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</si>
  <si>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</si>
  <si>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</si>
  <si>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</si>
  <si>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</si>
  <si>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</si>
  <si>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</si>
  <si>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</si>
  <si>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</si>
  <si>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</si>
  <si>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</si>
  <si>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</si>
  <si>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</si>
  <si>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</si>
  <si>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</si>
  <si>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</si>
  <si>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</si>
  <si>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</si>
  <si>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</si>
  <si>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</si>
  <si>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</si>
  <si>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</si>
  <si>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</si>
  <si>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</si>
  <si>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</si>
  <si>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</si>
  <si>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</si>
  <si>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</si>
  <si>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</si>
  <si>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</si>
  <si>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</si>
  <si>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</si>
  <si>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</si>
  <si>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</si>
  <si>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</si>
  <si>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</si>
  <si>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</si>
  <si>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</si>
  <si>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</si>
  <si>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</si>
  <si>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</si>
  <si>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</si>
  <si>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</si>
  <si>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</si>
  <si>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</si>
  <si>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</si>
  <si>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</si>
  <si>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</si>
  <si>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</si>
  <si>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</si>
  <si>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</si>
  <si>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</si>
  <si>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</si>
  <si>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</si>
  <si>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</si>
  <si>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</si>
  <si>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</si>
  <si>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</si>
  <si>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</si>
  <si>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</si>
  <si>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</si>
  <si>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</si>
  <si>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</si>
  <si>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</si>
  <si>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</si>
  <si>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</si>
  <si>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</si>
  <si>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</si>
  <si>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</si>
  <si>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</si>
  <si>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</si>
  <si>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</si>
  <si>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</si>
  <si>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</si>
  <si>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</si>
  <si>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</si>
  <si>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</si>
  <si>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</si>
  <si>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</si>
  <si>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</si>
  <si>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</si>
  <si>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</si>
  <si>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</si>
  <si>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</si>
  <si>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</si>
  <si>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</si>
  <si>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</si>
  <si>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</si>
  <si>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</si>
  <si>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</si>
  <si>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</si>
  <si>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</si>
  <si>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</si>
  <si>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</si>
  <si>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</si>
  <si>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</si>
  <si>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</si>
  <si>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</si>
  <si>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</si>
  <si>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</si>
  <si>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</si>
  <si>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</si>
  <si>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</si>
  <si>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</si>
  <si>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</si>
  <si>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</si>
  <si>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</si>
  <si>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</si>
  <si>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</si>
  <si>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</si>
  <si>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</si>
  <si>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</si>
  <si>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</si>
  <si>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</si>
  <si>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</si>
  <si>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</si>
  <si>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</si>
  <si>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</si>
  <si>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</si>
  <si>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</si>
  <si>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</si>
  <si>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</si>
  <si>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</si>
  <si>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</si>
  <si>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</si>
  <si>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</si>
  <si>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</si>
  <si>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</si>
  <si>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</si>
  <si>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</si>
  <si>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</si>
  <si>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</si>
  <si>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</si>
  <si>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</si>
  <si>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</si>
  <si>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</si>
  <si>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</si>
  <si>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</si>
  <si>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</si>
  <si>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</si>
  <si>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</si>
  <si>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</si>
  <si>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</si>
  <si>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</si>
  <si>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</si>
  <si>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</si>
  <si>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</si>
  <si>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</si>
  <si>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</si>
  <si>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</si>
  <si>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</si>
  <si>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</si>
  <si>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</si>
  <si>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</si>
  <si>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</si>
  <si>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</si>
  <si>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</si>
  <si>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</si>
  <si>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</si>
  <si>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</si>
  <si>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</si>
  <si>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</si>
  <si>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</si>
  <si>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</si>
  <si>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</si>
  <si>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</si>
  <si>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</si>
  <si>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</si>
  <si>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</si>
  <si>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</si>
  <si>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</si>
  <si>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</si>
  <si>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</si>
  <si>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</si>
  <si>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</si>
  <si>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</si>
  <si>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</si>
  <si>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</si>
  <si>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</si>
  <si>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</si>
  <si>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</si>
  <si>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</si>
  <si>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</si>
  <si>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</si>
  <si>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</si>
  <si>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</si>
  <si>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</si>
  <si>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</si>
  <si>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</si>
  <si>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</si>
  <si>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</si>
  <si>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</si>
  <si>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</si>
  <si>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</si>
  <si>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</si>
  <si>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</si>
  <si>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</si>
  <si>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</si>
  <si>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</si>
  <si>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</si>
  <si>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</si>
  <si>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</si>
  <si>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</si>
  <si>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</si>
  <si>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</si>
  <si>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</si>
  <si>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</si>
  <si>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</si>
  <si>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</si>
  <si>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</si>
  <si>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</si>
  <si>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</si>
  <si>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</si>
  <si>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</si>
  <si>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</si>
  <si>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</si>
  <si>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</si>
  <si>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</si>
  <si>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</si>
  <si>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</si>
  <si>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</si>
  <si>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</si>
  <si>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</si>
  <si>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</si>
  <si>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</si>
  <si>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</si>
  <si>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</si>
  <si>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</si>
  <si>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site located in USF area team on the way try for Access</t>
  </si>
  <si>
    <t xml:space="preserve"> PCM-20250215-00000830 </t>
  </si>
  <si>
    <t>LTE site still down and  site located in aramco area access issue need special permission</t>
  </si>
  <si>
    <t>PCM-20251117-00000180</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</si>
  <si>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</si>
  <si>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</si>
  <si>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</si>
  <si>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</si>
  <si>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</si>
  <si>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</si>
  <si>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</si>
  <si>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</si>
  <si>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</si>
  <si>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</si>
  <si>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</si>
  <si>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PCM-20251116-00002313</t>
  </si>
  <si>
    <t>sectors down at 2025-11-17 00:49:29 due to module faulty and team on the way to submit WS for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</si>
</sst>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F6" sqref="F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315.17608726851904</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45978.124513194445</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45978.124513194445</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45978.124513194445</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45978.124513194445</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45978.124513194445</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45978.124513194445</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45978.124513194445</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45978.124513194445</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45978.124513194445</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45978.124513194445</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45978.124513194445</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45978.124513194445</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45978.124513194445</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45978.124513194445</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45978.124513194445</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45978.124513194445</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45978.124513194445</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45978.124513194445</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45978.124513194445</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45978.124513194445</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45978.124513194445</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45978.124513194445</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45978.124513194445</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45978.124513194445</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45978.124513194445</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45978.124513194445</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45978.124513194445</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45978.124513194445</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45978.124513194445</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45978.124513194445</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45978.124513194445</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45978.124513194445</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45978.124513194445</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45978.124513194445</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45978.124513194445</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45978.124513194445</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45978.124513194445</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45978.124513194445</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45978.124513194445</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45978.124513194445</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45978.124513194445</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45978.124513194445</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45978.124513194445</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45978.124513194445</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45978.124513194445</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45978.124513194445</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45978.124513194445</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45978.124513194445</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45978.124513194445</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45978.124513194445</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45978.124513194445</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45978.124513194445</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45978.124513194445</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45978.124513194445</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45978.124513194445</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45978.124513194445</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45978.124513194445</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45978.124513194445</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45978.124513194445</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45978.124513194445</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45978.124513194445</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45978.124513194445</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45978.124513194445</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45978.124513194445</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45978.124513194445</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45978.124513194445</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45978.124513194445</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45978.124513194445</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45978.124513194445</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45978.124513194445</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45978.124513194445</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45978.124513194445</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45978.124513194445</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45978.124513194445</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1793864F-B519-4870-BA63-3DAE2C801F1A}"/>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tabSelected="1" workbookViewId="0">
      <pane ySplit="4" topLeftCell="A5"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153.12467523148371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1.6881706018539262</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t="shared" ref="G5:G67" ca="1" si="1">IFERROR(NOW()-F5,"-")</f>
        <v>7.8853472223272547E-2</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0"/>
      <c r="E6" s="103"/>
      <c r="F6" s="104"/>
      <c r="G6" s="105">
        <f t="shared" ca="1" si="1"/>
        <v>45978.124513194445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45978.124513194445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45978.124513194445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45978.124513194445</v>
      </c>
      <c r="H9" s="104"/>
      <c r="I9" s="18" t="str">
        <f>IFERROR(VLOOKUP(D9,DB!A:F,6,0),"")</f>
        <v/>
      </c>
      <c r="J9" s="18" t="str">
        <f>IFERROR(VLOOKUP(D9,DB!A:G,7,0),"")</f>
        <v/>
      </c>
      <c r="K9" s="19"/>
      <c r="L9" s="18"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t="shared" ca="1" si="1"/>
        <v>45978.124513194445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45978.124513194445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45978.124513194445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45978.124513194445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45978.124513194445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45978.124513194445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45978.124513194445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45978.124513194445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45978.124513194445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45978.124513194445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45978.124513194445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45978.124513194445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45978.124513194445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45978.124513194445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45978.124513194445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45978.124513194445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45978.124513194445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45978.124513194445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45978.124513194445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45978.124513194445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45978.124513194445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45978.124513194445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45978.124513194445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45978.124513194445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45978.124513194445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45978.124513194445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45978.124513194445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45978.124513194445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45978.124513194445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45978.124513194445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45978.124513194445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45978.124513194445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45978.124513194445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45978.124513194445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45978.124513194445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45978.124513194445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45978.124513194445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45978.124513194445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45978.124513194445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45978.124513194445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45978.124513194445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45978.124513194445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45978.124513194445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45978.124513194445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45978.124513194445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45978.124513194445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45978.124513194445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45978.124513194445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45978.124513194445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45978.124513194445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45978.124513194445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45978.124513194445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45978.124513194445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45978.124513194445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45978.124513194445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45978.124513194445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45978.124513194445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1"/>
        <v>45978.124513194445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ref="G68:G131" ca="1" si="2">IFERROR(NOW()-F68,"-")</f>
        <v>45978.124513194445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45978.124513194445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45978.124513194445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45978.124513194445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45978.124513194445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t="shared" ca="1" si="2"/>
        <v>45978.124513194445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t="shared" ca="1" si="2"/>
        <v>45978.124513194445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t="shared" ca="1" si="2"/>
        <v>45978.124513194445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t="shared" ca="1" si="2"/>
        <v>45978.124513194445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t="shared" ca="1" si="2"/>
        <v>45978.124513194445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t="shared" ca="1" si="2"/>
        <v>45978.124513194445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t="shared" ca="1" si="2"/>
        <v>45978.124513194445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t="shared" ca="1" si="2"/>
        <v>45978.124513194445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t="shared" ca="1" si="2"/>
        <v>45978.124513194445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t="shared" ca="1" si="2"/>
        <v>45978.124513194445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t="shared" ca="1" si="2"/>
        <v>45978.124513194445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t="shared" ca="1" si="2"/>
        <v>45978.124513194445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t="shared" ca="1" si="2"/>
        <v>45978.124513194445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t="shared" ca="1" si="2"/>
        <v>45978.124513194445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t="shared" ca="1" si="2"/>
        <v>45978.124513194445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t="shared" ca="1" si="2"/>
        <v>45978.124513194445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t="shared" ca="1" si="2"/>
        <v>45978.124513194445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t="shared" ca="1" si="2"/>
        <v>45978.124513194445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t="shared" ca="1" si="2"/>
        <v>45978.124513194445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t="shared" ca="1" si="2"/>
        <v>45978.124513194445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t="shared" ca="1" si="2"/>
        <v>45978.124513194445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t="shared" ca="1" si="2"/>
        <v>45978.124513194445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t="shared" ca="1" si="2"/>
        <v>45978.124513194445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t="shared" ca="1" si="2"/>
        <v>45978.124513194445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t="shared" ca="1" si="2"/>
        <v>45978.124513194445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t="shared" ca="1" si="2"/>
        <v>45978.124513194445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t="shared" ca="1" si="2"/>
        <v>45978.124513194445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t="shared" ca="1" si="2"/>
        <v>45978.124513194445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t="shared" ca="1" si="2"/>
        <v>45978.124513194445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t="shared" ca="1" si="2"/>
        <v>45978.124513194445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t="shared" ca="1" si="2"/>
        <v>45978.124513194445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t="shared" ca="1" si="2"/>
        <v>45978.124513194445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t="shared" ca="1" si="2"/>
        <v>45978.124513194445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t="shared" ca="1" si="2"/>
        <v>45978.124513194445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t="shared" ca="1" si="2"/>
        <v>45978.124513194445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t="shared" ca="1" si="2"/>
        <v>45978.124513194445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t="shared" ca="1" si="2"/>
        <v>45978.124513194445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t="shared" ca="1" si="2"/>
        <v>45978.124513194445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t="shared" ca="1" si="2"/>
        <v>45978.124513194445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t="shared" ca="1" si="2"/>
        <v>45978.124513194445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t="shared" ca="1" si="2"/>
        <v>45978.124513194445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t="shared" ca="1" si="2"/>
        <v>45978.124513194445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t="shared" ca="1" si="2"/>
        <v>45978.124513194445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t="shared" ca="1" si="2"/>
        <v>45978.124513194445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t="shared" ca="1" si="2"/>
        <v>45978.124513194445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t="shared" ca="1" si="2"/>
        <v>45978.124513194445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t="shared" ca="1" si="2"/>
        <v>45978.124513194445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t="shared" ca="1" si="2"/>
        <v>45978.124513194445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t="shared" ca="1" si="2"/>
        <v>45978.124513194445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t="shared" ca="1" si="2"/>
        <v>45978.124513194445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t="shared" ca="1" si="2"/>
        <v>45978.124513194445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t="shared" ca="1" si="2"/>
        <v>45978.124513194445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t="shared" ca="1" si="2"/>
        <v>45978.124513194445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t="shared" ca="1" si="2"/>
        <v>45978.124513194445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t="shared" ca="1" si="2"/>
        <v>45978.124513194445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t="shared" ca="1" si="2"/>
        <v>45978.124513194445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t="shared" ca="1" si="2"/>
        <v>45978.124513194445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t="shared" ca="1" si="2"/>
        <v>45978.124513194445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t="shared" ca="1" si="2"/>
        <v>45978.124513194445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t="shared" ref="G132:G195" ca="1" si="3">IFERROR(NOW()-F132,"-")</f>
        <v>45978.124513194445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t="shared" ca="1" si="3"/>
        <v>45978.124513194445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t="shared" ca="1" si="3"/>
        <v>45978.124513194445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t="shared" ca="1" si="3"/>
        <v>45978.124513194445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t="shared" ca="1" si="3"/>
        <v>45978.124513194445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t="shared" ca="1" si="3"/>
        <v>45978.124513194445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t="shared" ca="1" si="3"/>
        <v>45978.124513194445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t="shared" ca="1" si="3"/>
        <v>45978.124513194445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t="shared" ca="1" si="3"/>
        <v>45978.124513194445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t="shared" ca="1" si="3"/>
        <v>45978.124513194445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t="shared" ca="1" si="3"/>
        <v>45978.124513194445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t="shared" ca="1" si="3"/>
        <v>45978.124513194445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t="shared" ca="1" si="3"/>
        <v>45978.124513194445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t="shared" ca="1" si="3"/>
        <v>45978.124513194445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t="shared" ca="1" si="3"/>
        <v>45978.124513194445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t="shared" ca="1" si="3"/>
        <v>45978.124513194445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t="shared" ca="1" si="3"/>
        <v>45978.124513194445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t="shared" ca="1" si="3"/>
        <v>45978.124513194445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t="shared" ca="1" si="3"/>
        <v>45978.124513194445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t="shared" ca="1" si="3"/>
        <v>45978.124513194445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t="shared" ca="1" si="3"/>
        <v>45978.124513194445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t="shared" ca="1" si="3"/>
        <v>45978.124513194445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t="shared" ca="1" si="3"/>
        <v>45978.124513194445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t="shared" ca="1" si="3"/>
        <v>45978.124513194445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t="shared" ca="1" si="3"/>
        <v>45978.124513194445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t="shared" ca="1" si="3"/>
        <v>45978.124513194445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t="shared" ca="1" si="3"/>
        <v>45978.124513194445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t="shared" ca="1" si="3"/>
        <v>45978.124513194445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t="shared" ca="1" si="3"/>
        <v>45978.124513194445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t="shared" ca="1" si="3"/>
        <v>45978.124513194445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t="shared" ca="1" si="3"/>
        <v>45978.124513194445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t="shared" ca="1" si="3"/>
        <v>45978.124513194445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t="shared" ca="1" si="3"/>
        <v>45978.124513194445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t="shared" ca="1" si="3"/>
        <v>45978.124513194445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t="shared" ca="1" si="3"/>
        <v>45978.124513194445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t="shared" ca="1" si="3"/>
        <v>45978.124513194445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t="shared" ca="1" si="3"/>
        <v>45978.124513194445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t="shared" ca="1" si="3"/>
        <v>45978.124513194445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t="shared" ca="1" si="3"/>
        <v>45978.124513194445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t="shared" ca="1" si="3"/>
        <v>45978.124513194445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t="shared" ca="1" si="3"/>
        <v>45978.124513194445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t="shared" ca="1" si="3"/>
        <v>45978.124513194445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t="shared" ca="1" si="3"/>
        <v>45978.124513194445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t="shared" ca="1" si="3"/>
        <v>45978.124513194445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t="shared" ca="1" si="3"/>
        <v>45978.124513194445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t="shared" ca="1" si="3"/>
        <v>45978.124513194445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t="shared" ca="1" si="3"/>
        <v>45978.124513194445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t="shared" ca="1" si="3"/>
        <v>45978.124513194445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t="shared" ca="1" si="3"/>
        <v>45978.124513194445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t="shared" ca="1" si="3"/>
        <v>45978.124513194445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t="shared" ca="1" si="3"/>
        <v>45978.124513194445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t="shared" ca="1" si="3"/>
        <v>45978.124513194445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t="shared" ca="1" si="3"/>
        <v>45978.124513194445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t="shared" ca="1" si="3"/>
        <v>45978.124513194445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t="shared" ca="1" si="3"/>
        <v>45978.124513194445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t="shared" ca="1" si="3"/>
        <v>45978.124513194445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t="shared" ca="1" si="3"/>
        <v>45978.124513194445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t="shared" ca="1" si="3"/>
        <v>45978.124513194445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t="shared" ca="1" si="3"/>
        <v>45978.124513194445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t="shared" ca="1" si="3"/>
        <v>45978.124513194445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t="shared" ca="1" si="3"/>
        <v>45978.124513194445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t="shared" ca="1" si="3"/>
        <v>45978.124513194445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t="shared" ca="1" si="3"/>
        <v>45978.124513194445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t="shared" ca="1" si="3"/>
        <v>45978.124513194445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t="shared" ref="G196:G220" ca="1" si="4">IFERROR(NOW()-F196,"-")</f>
        <v>45978.124513194445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t="shared" ca="1" si="4"/>
        <v>45978.124513194445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t="shared" ca="1" si="4"/>
        <v>45978.124513194445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t="shared" ca="1" si="4"/>
        <v>45978.124513194445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t="shared" ca="1" si="4"/>
        <v>45978.124513194445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t="shared" ca="1" si="4"/>
        <v>45978.124513194445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t="shared" ca="1" si="4"/>
        <v>45978.124513194445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t="shared" ca="1" si="4"/>
        <v>45978.124513194445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t="shared" ca="1" si="4"/>
        <v>45978.124513194445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t="shared" ca="1" si="4"/>
        <v>45978.124513194445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t="shared" ca="1" si="4"/>
        <v>45978.124513194445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t="shared" ca="1" si="4"/>
        <v>45978.124513194445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t="shared" ca="1" si="4"/>
        <v>45978.124513194445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t="shared" ca="1" si="4"/>
        <v>45978.124513194445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t="shared" ca="1" si="4"/>
        <v>45978.124513194445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t="shared" ca="1" si="4"/>
        <v>45978.124513194445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t="shared" ca="1" si="4"/>
        <v>45978.124513194445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t="shared" ca="1" si="4"/>
        <v>45978.124513194445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t="shared" ca="1" si="4"/>
        <v>45978.124513194445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t="shared" ca="1" si="4"/>
        <v>45978.124513194445</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t="shared" ca="1" si="4"/>
        <v>45978.124513194445</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t="shared" ca="1" si="4"/>
        <v>45978.124513194445</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t="shared" ca="1" si="4"/>
        <v>45978.124513194445</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t="shared" ca="1" si="4"/>
        <v>45978.124513194445</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t="shared" ca="1" si="4"/>
        <v>45978.124513194445</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45978.124513194445</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45978.124513194445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45978.124513194445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45978.124513194445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45978.124513194445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45978.124513194445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45978.124513194445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45978.124513194445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45978.124513194445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45978.124513194445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45978.124513194445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45978.124513194445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45978.124513194445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45978.124513194445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45978.124513194445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45978.124513194445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45978.124513194445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45978.124513194445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45978.124513194445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45978.124513194445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45978.124513194445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45978.124513194445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45978.124513194445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45978.124513194445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45978.124513194445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45978.124513194445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45978.124513194445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45978.124513194445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45978.124513194445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45978.124513194445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45978.124513194445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45978.124513194445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45978.124513194445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45978.124513194445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45978.124513194445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45978.124513194445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45978.124513194445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45978.124513194445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45978.124513194445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45978.124513194445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45978.124513194445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45978.124513194445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45978.124513194445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45978.124513194445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45978.124513194445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45978.124513194445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45978.124513194445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45978.124513194445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45978.124513194445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45978.124513194445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45978.124513194445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45978.124513194445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45978.124513194445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45978.124513194445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45978.124513194445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45978.124513194445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45978.124513194445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45978.124513194445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45978.124513194445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45978.124513194445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45978.124513194445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45978.124513194445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45978.124513194445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45978.124513194445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45978.124513194445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45978.124513194445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45978.124513194445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45978.124513194445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45978.124513194445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45978.124513194445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45978.124513194445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45978.124513194445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45978.124513194445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45978.124513194445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45978.124513194445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45978.124513194445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45978.124513194445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45978.124513194445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45978.124513194445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45978.124513194445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45978.124513194445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45978.124513194445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45978.124513194445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45978.124513194445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45978.124513194445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45978.124513194445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45978.124513194445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45978.124513194445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45978.124513194445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45978.124513194445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45978.124513194445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45978.124513194445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45978.124513194445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45978.124513194445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45978.124513194445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45978.124513194445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45978.124513194445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45978.124513194445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45978.124513194445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45978.124513194445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45978.124513194445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45978.124513194445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45978.124513194445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45978.124513194445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45978.124513194445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45978.124513194445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45978.124513194445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45978.124513194445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45978.124513194445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45978.124513194445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45978.124513194445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45978.124513194445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45978.124513194445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45978.124513194445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45978.124513194445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45978.124513194445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45978.124513194445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45978.124513194445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45978.124513194445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45978.124513194445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45978.124513194445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45978.124513194445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45978.124513194445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45978.124513194445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45978.124513194445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45978.124513194445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45978.124513194445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45978.124513194445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45978.124513194445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45978.124513194445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45978.124513194445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45978.124513194445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45978.124513194445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45978.124513194445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45978.124513194445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45978.124513194445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45978.124513194445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45978.124513194445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45978.124513194445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45978.124513194445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45978.124513194445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45978.124513194445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45978.124513194445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45978.124513194445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45978.124513194445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45978.124513194445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45978.124513194445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45978.124513194445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45978.124513194445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45978.124513194445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45978.124513194445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45978.124513194445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45978.124513194445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45978.124513194445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45978.124513194445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45978.124513194445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45978.124513194445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45978.124513194445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45978.124513194445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45978.124513194445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45978.124513194445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45978.124513194445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45978.124513194445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45978.124513194445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45978.124513194445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45978.124513194445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45978.124513194445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45978.124513194445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45978.124513194445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45978.124513194445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45978.124513194445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45978.124513194445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45978.124513194445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45978.124513194445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45978.124513194445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45978.124513194445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45978.124513194445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45978.124513194445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45978.124513194445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45978.124513194445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45978.124513194445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45978.124513194445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45978.124513194445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45978.124513194445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45978.124513194445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45978.124513194445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45978.124513194445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45978.124513194445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45978.124513194445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45978.124513194445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45978.124513194445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45978.124513194445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45978.124513194445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45978.124513194445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45978.124513194445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45978.124513194445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45978.124513194445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45978.124513194445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45978.124513194445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45978.124513194445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45978.124513194445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45978.124513194445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45978.124513194445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45978.124513194445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45978.124513194445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45978.124513194445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45978.124513194445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45978.124513194445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45978.124513194445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45978.124513194445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45978.124513194445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45978.124513194445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45978.124513194445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45978.124513194445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45978.124513194445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45978.124513194445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45978.124513194445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45978.124513194445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45978.124513194445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45978.124513194445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45978.124513194445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45978.124513194445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45978.124513194445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45978.124513194445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45978.124513194445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45978.124513194445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45978.124513194445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45978.124513194445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45978.124513194445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45978.124513194445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45978.124513194445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45978.124513194445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45978.124513194445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45978.124513194445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45978.124513194445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45978.124513194445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45978.124513194445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45978.124513194445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45978.124513194445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45978.124513194445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45978.124513194445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45978.124513194445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45978.124513194445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45978.124513194445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45978.124513194445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45978.124513194445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45978.124513194445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45978.124513194445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45978.124513194445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45978.124513194445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45978.124513194445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45978.124513194445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45978.124513194445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45978.124513194445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45978.124513194445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45978.124513194445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45978.124513194445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45978.124513194445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45978.124513194445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45978.124513194445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45978.124513194445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45978.124513194445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45978.124513194445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45978.124513194445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45978.124513194445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45978.124513194445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45978.124513194445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45978.124513194445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45978.124513194445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45978.124513194445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45978.124513194445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45978.124513194445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45978.124513194445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45978.124513194445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45978.124513194445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45978.124513194445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45978.124513194445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45978.124513194445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45978.124513194445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45978.124513194445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45978.124513194445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45978.124513194445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45978.124513194445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45978.124513194445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45978.124513194445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45978.124513194445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45978.124513194445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45978.124513194445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45978.124513194445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45978.124513194445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45978.124513194445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45978.124513194445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45978.124513194445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45978.124513194445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45978.124513194445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45978.124513194445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45978.124513194445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45978.124513194445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45978.124513194445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45978.124513194445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45978.124513194445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45978.124513194445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45978.124513194445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45978.124513194445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45978.124513194445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45978.124513194445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45978.124513194445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45978.124513194445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45978.124513194445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45978.124513194445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45978.124513194445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45978.124513194445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45978.124513194445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45978.124513194445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45978.124513194445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45978.124513194445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45978.124513194445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45978.124513194445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45978.124513194445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45978.124513194445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45978.124513194445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45978.124513194445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45978.124513194445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45978.124513194445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45978.124513194445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45978.124513194445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45978.124513194445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45978.124513194445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45978.124513194445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45978.124513194445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45978.124513194445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45978.124513194445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45978.124513194445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45978.124513194445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45978.124513194445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45978.124513194445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45978.124513194445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45978.124513194445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45978.124513194445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45978.124513194445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45978.124513194445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45978.124513194445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45978.124513194445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45978.124513194445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45978.124513194445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45978.124513194445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45978.124513194445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45978.124513194445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45978.124513194445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45978.124513194445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45978.124513194445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45978.124513194445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45978.124513194445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45978.124513194445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45978.124513194445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45978.124513194445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45978.124513194445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45978.124513194445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45978.124513194445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45978.124513194445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45978.124513194445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45978.124513194445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45978.124513194445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45978.124513194445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45978.124513194445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45978.124513194445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45978.124513194445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45978.124513194445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45978.124513194445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45978.124513194445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45978.124513194445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45978.124513194445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45978.124513194445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45978.124513194445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45978.124513194445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45978.124513194445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45978.124513194445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45978.124513194445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45978.124513194445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45978.124513194445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45978.124513194445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45978.124513194445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45978.124513194445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45978.124513194445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45978.124513194445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45978.124513194445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45978.124513194445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45978.124513194445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45978.124513194445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45978.124513194445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45978.124513194445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45978.124513194445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45978.124513194445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45978.124513194445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45978.124513194445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45978.124513194445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45978.124513194445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45978.124513194445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45978.124513194445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45978.124513194445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45978.124513194445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45978.124513194445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45978.124513194445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45978.124513194445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45978.124513194445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45978.124513194445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45978.124513194445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45978.124513194445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45978.124513194445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45978.124513194445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45978.124513194445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45978.124513194445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45978.124513194445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45978.124513194445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45978.124513194445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45978.124513194445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45978.124513194445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45978.124513194445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45978.124513194445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45978.124513194445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45978.124513194445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45978.124513194445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45978.124513194445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45978.124513194445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45978.124513194445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45978.124513194445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45978.124513194445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45978.124513194445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45978.124513194445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45978.124513194445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45978.124513194445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45978.124513194445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45978.124513194445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45978.124513194445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45978.124513194445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45978.124513194445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45978.124513194445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45978.124513194445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45978.124513194445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45978.124513194445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45978.124513194445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45978.124513194445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45978.124513194445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45978.124513194445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45978.124513194445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45978.124513194445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45978.124513194445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45978.124513194445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45978.124513194445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45978.124513194445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45978.124513194445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45978.124513194445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45978.124513194445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45978.124513194445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45978.124513194445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45978.124513194445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45978.124513194445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45978.124513194445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45978.124513194445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45978.124513194445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45978.124513194445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45978.124513194445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45978.124513194445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45978.124513194445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45978.124513194445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45978.124513194445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45978.124513194445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45978.124513194445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45978.124513194445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45978.124513194445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45978.124513194445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45978.124513194445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45978.124513194445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45978.124513194445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45978.124513194445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45978.124513194445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45978.124513194445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45978.124513194445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45978.124513194445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45978.124513194445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45978.124513194445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45978.124513194445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45978.124513194445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45978.124513194445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45978.124513194445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45978.124513194445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45978.124513194445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45978.124513194445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45978.124513194445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45978.124513194445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45978.124513194445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45978.124513194445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45978.124513194445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45978.124513194445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45978.124513194445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45978.124513194445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45978.124513194445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45978.124513194445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45978.124513194445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45978.124513194445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45978.124513194445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45978.124513194445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45978.124513194445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45978.124513194445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45978.124513194445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45978.124513194445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45978.124513194445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45978.124513194445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45978.124513194445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45978.124513194445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45978.124513194445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45978.124513194445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45978.124513194445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45978.124513194445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45978.124513194445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45978.124513194445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45978.124513194445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45978.124513194445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45978.124513194445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45978.124513194445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45978.124513194445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45978.124513194445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45978.124513194445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45978.124513194445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45978.124513194445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45978.124513194445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45978.124513194445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45978.124513194445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45978.124513194445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45978.124513194445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45978.124513194445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45978.124513194445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45978.124513194445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45978.124513194445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45978.124513194445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45978.124513194445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45978.124513194445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45978.124513194445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45978.124513194445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45978.124513194445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45978.124513194445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45978.124513194445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45978.124513194445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45978.124513194445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45978.124513194445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45978.124513194445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45978.124513194445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45978.124513194445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45978.124513194445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45978.124513194445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45978.124513194445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45978.124513194445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45978.124513194445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45978.124513194445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45978.124513194445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45978.124513194445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45978.124513194445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45978.124513194445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45978.124513194445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45978.124513194445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45978.124513194445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45978.124513194445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45978.124513194445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45978.124513194445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45978.124513194445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45978.124513194445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45978.124513194445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45978.124513194445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45978.124513194445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45978.124513194445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45978.124513194445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45978.124513194445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45978.124513194445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45978.124513194445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45978.124513194445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45978.124513194445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45978.124513194445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45978.124513194445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45978.124513194445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45978.124513194445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45978.124513194445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45978.124513194445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45978.124513194445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45978.124513194445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45978.124513194445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45978.124513194445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45978.124513194445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45978.124513194445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45978.124513194445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45978.124513194445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45978.124513194445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45978.124513194445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45978.124513194445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45978.124513194445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45978.124513194445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45978.124513194445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45978.124513194445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45978.124513194445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45978.124513194445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45978.124513194445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45978.124513194445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45978.124513194445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45978.124513194445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45978.124513194445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45978.124513194445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45978.124513194445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45978.124513194445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45978.124513194445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45978.124513194445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45978.124513194445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45978.124513194445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45978.124513194445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45978.124513194445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45978.124513194445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45978.124513194445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45978.124513194445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45978.124513194445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45978.124513194445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45978.124513194445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45978.124513194445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45978.124513194445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45978.124513194445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45978.124513194445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45978.124513194445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45978.124513194445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45978.124513194445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45978.124513194445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45978.124513194445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45978.124513194445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45978.124513194445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45978.124513194445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45978.124513194445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45978.124513194445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45978.124513194445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45978.124513194445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45978.124513194445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45978.124513194445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45978.124513194445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45978.124513194445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45978.124513194445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45978.124513194445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45978.124513194445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45978.124513194445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45978.124513194445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45978.124513194445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45978.124513194445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45978.124513194445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45978.124513194445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45978.124513194445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45978.124513194445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45978.124513194445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45978.124513194445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45978.124513194445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45978.124513194445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45978.124513194445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45978.124513194445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45978.124513194445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45978.124513194445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45978.124513194445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45978.124513194445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45978.124513194445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45978.124513194445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45978.124513194445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45978.124513194445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45978.124513194445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45978.124513194445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45978.124513194445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45978.124513194445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45978.124513194445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45978.124513194445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45978.124513194445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45978.124513194445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45978.124513194445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45978.124513194445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45978.124513194445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45978.124513194445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45978.124513194445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45978.124513194445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45978.124513194445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45978.124513194445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45978.124513194445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45978.124513194445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45978.124513194445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45978.124513194445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45978.124513194445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45978.124513194445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45978.124513194445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45978.124513194445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45978.124513194445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45978.124513194445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45978.124513194445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45978.124513194445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45978.124513194445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45978.124513194445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45978.124513194445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45978.124513194445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45978.124513194445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45978.124513194445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45978.124513194445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45978.124513194445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45978.124513194445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45978.124513194445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45978.124513194445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45978.124513194445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45978.124513194445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45978.124513194445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45978.124513194445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45978.124513194445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45978.124513194445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45978.124513194445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45978.124513194445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45978.124513194445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45978.124513194445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45978.124513194445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45978.124513194445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45978.124513194445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45978.124513194445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45978.124513194445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45978.124513194445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45978.124513194445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45978.124513194445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45978.124513194445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45978.124513194445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45978.124513194445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45978.124513194445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45978.124513194445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45978.124513194445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45978.124513194445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45978.124513194445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45978.124513194445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45978.124513194445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45978.124513194445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45978.124513194445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45978.124513194445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45978.124513194445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45978.124513194445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45978.124513194445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45978.124513194445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45978.124513194445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45978.124513194445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45978.124513194445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45978.124513194445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45978.124513194445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45978.124513194445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45978.124513194445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45978.124513194445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45978.124513194445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45978.124513194445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45978.124513194445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45978.124513194445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45978.124513194445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45978.124513194445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45978.124513194445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45978.124513194445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45978.124513194445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45978.124513194445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45978.124513194445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45978.124513194445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45978.124513194445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45978.124513194445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45978.124513194445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45978.124513194445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45978.124513194445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45978.124513194445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45978.124513194445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45978.124513194445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45978.124513194445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45978.124513194445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45978.124513194445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45978.124513194445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45978.124513194445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45978.124513194445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45978.124513194445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45978.124513194445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45978.124513194445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45978.124513194445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45978.124513194445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45978.124513194445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45978.124513194445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45978.124513194445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45978.124513194445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45978.124513194445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45978.124513194445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45978.124513194445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45978.124513194445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45978.124513194445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45978.124513194445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45978.124513194445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45978.124513194445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45978.124513194445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45978.124513194445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45978.124513194445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45978.124513194445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45978.124513194445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45978.124513194445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45978.124513194445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45978.124513194445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45978.124513194445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45978.124513194445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45978.124513194445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45978.124513194445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45978.124513194445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45978.124513194445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45978.124513194445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45978.124513194445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45978.124513194445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45978.124513194445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45978.124513194445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45978.124513194445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45978.124513194445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45978.124513194445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45978.124513194445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45978.124513194445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45978.124513194445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45978.124513194445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45978.124513194445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45978.124513194445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45978.124513194445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45978.124513194445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45978.124513194445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45978.124513194445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45978.124513194445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45978.124513194445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45978.124513194445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45978.124513194445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45978.124513194445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45978.124513194445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45978.124513194445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45978.124513194445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45978.124513194445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45978.124513194445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45978.124513194445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45978.124513194445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45978.124513194445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45978.124513194445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45978.124513194445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45978.124513194445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45978.124513194445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45978.124513194445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45978.124513194445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45978.124513194445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45978.124513194445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45978.124513194445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45978.124513194445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45978.124513194445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45978.124513194445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45978.124513194445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45978.124513194445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45978.124513194445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45978.124513194445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45978.124513194445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45978.124513194445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45978.124513194445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45978.124513194445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45978.124513194445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45978.124513194445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45978.124513194445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45978.124513194445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45978.124513194445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45978.124513194445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45978.124513194445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45978.124513194445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45978.124513194445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45978.124513194445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45978.124513194445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45978.124513194445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45978.124513194445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45978.124513194445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45978.124513194445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45978.124513194445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45978.124513194445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45978.124513194445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45978.124513194445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45978.124513194445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45978.124513194445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45978.124513194445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45978.124513194445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45978.124513194445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45978.124513194445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45978.124513194445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45978.124513194445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45978.124513194445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45978.124513194445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45978.124513194445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45978.124513194445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45978.124513194445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45978.124513194445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45978.124513194445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45978.124513194445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45978.124513194445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45978.124513194445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45978.124513194445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45978.124513194445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45978.124513194445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45978.124513194445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45978.124513194445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45978.124513194445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45978.124513194445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45978.124513194445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45978.124513194445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45978.124513194445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45978.124513194445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45978.124513194445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45978.124513194445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45978.124513194445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45978.124513194445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45978.124513194445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45978.124513194445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45978.124513194445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45978.124513194445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45978.124513194445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45978.124513194445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45978.124513194445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45978.124513194445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45978.124513194445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45978.124513194445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45978.124513194445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45978.124513194445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45978.124513194445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45978.124513194445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45978.124513194445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45978.124513194445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45978.124513194445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45978.124513194445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45978.124513194445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45978.124513194445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45978.124513194445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45978.124513194445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45978.124513194445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45978.124513194445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45978.124513194445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45978.124513194445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45978.124513194445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45978.124513194445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45978.124513194445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45978.124513194445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45978.124513194445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45978.124513194445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45978.124513194445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45978.124513194445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45978.124513194445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45978.124513194445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45978.124513194445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45978.124513194445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45978.124513194445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45978.124513194445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45978.124513194445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45978.124513194445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45978.124513194445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45978.124513194445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45978.124513194445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45978.124513194445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45978.124513194445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45978.124513194445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45978.124513194445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45978.124513194445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45978.124513194445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45978.124513194445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45978.124513194445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45978.124513194445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45978.124513194445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45978.124513194445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45978.124513194445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45978.124513194445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45978.124513194445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45978.124513194445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45978.124513194445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45978.124513194445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45978.124513194445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45978.124513194445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45978.124513194445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45978.124513194445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45978.124513194445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45978.124513194445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45978.124513194445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45978.124513194445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45978.124513194445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45978.124513194445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45978.124513194445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45978.124513194445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45978.124513194445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45978.124513194445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45978.124513194445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45978.124513194445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45978.124513194445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45978.124513194445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45978.124513194445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45978.124513194445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45978.124513194445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45978.124513194445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45978.124513194445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45978.124513194445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45978.124513194445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274.64379560184898</v>
      </c>
      <c r="H2" s="96">
        <v>45703.474768518521</v>
      </c>
      <c r="I2" s="96" t="str">
        <f>IFERROR(VLOOKUP(D2,DB!A:F,6,0),"")</f>
        <v>SCECO</v>
      </c>
      <c r="J2" s="96" t="str">
        <f>IFERROR(VLOOKUP(D2,DB!A:G,7,0),"")</f>
        <v>Dead</v>
      </c>
      <c r="K2" s="98" t="s">
        <v>39110</v>
      </c>
      <c r="L2" s="92" t="str">
        <f>IFERROR(VLOOKUP(D2,DB!A:I,9,0),"")</f>
        <v>Latis</v>
      </c>
    </row>
    <row r="3" spans="1:16" ht="15" customHeight="1">
      <c r="A3" s="116" t="s">
        <v>39111</v>
      </c>
      <c r="B3" s="116" t="str">
        <f>IFERROR(VLOOKUP(D3,DB!A:K,11,0),"")</f>
        <v>R4</v>
      </c>
      <c r="C3" s="94">
        <v>1</v>
      </c>
      <c r="D3" s="92" t="s">
        <v>32412</v>
      </c>
      <c r="E3" s="95" t="s">
        <v>39021</v>
      </c>
      <c r="F3" s="96">
        <v>45978.083333333336</v>
      </c>
      <c r="G3" s="97">
        <f ca="1">IFERROR(NOW()-F3,"")</f>
        <v>4.1179861109412741E-2</v>
      </c>
      <c r="H3" s="96">
        <v>45978.077615740738</v>
      </c>
      <c r="I3" s="116" t="str">
        <f>IFERROR(VLOOKUP(D3,DB!A:F,6,0),"")</f>
        <v>SCECO</v>
      </c>
      <c r="J3" s="116" t="str">
        <f>IFERROR(VLOOKUP(D3,DB!A:G,7,0),"")</f>
        <v>Dead</v>
      </c>
      <c r="K3" s="98" t="s">
        <v>39112</v>
      </c>
      <c r="L3" s="92" t="str">
        <f>IFERROR(VLOOKUP(D3,DB!A:I,9,0),"")</f>
        <v>Latis</v>
      </c>
    </row>
    <row r="4" spans="1:16" ht="15" customHeight="1">
      <c r="A4" s="116"/>
      <c r="B4" s="116" t="str">
        <f>IFERROR(VLOOKUP(D4,DB!A:K,11,0),"")</f>
        <v/>
      </c>
      <c r="C4" s="94"/>
      <c r="D4" s="92"/>
      <c r="E4" s="95"/>
      <c r="F4" s="96"/>
      <c r="G4" s="97">
        <f ca="1">IFERROR(NOW()-F4,"")</f>
        <v>45978.124513194445</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45978.124513194445</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45978.124513194445</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45978.124513194445</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45978.124513194445</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45978.124513194445</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45978.124513194445</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45978.124513194445</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45978.124513194445</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45978.124513194445</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45978.124513194445</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45978.124513194445</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45978.124513194445</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45978.124513194445</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45978.124513194445</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45978.124513194445</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45978.124513194445</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45978.124513194445</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45978.124513194445</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45978.124513194445</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45978.124513194445</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45978.124513194445</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45978.124513194445</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45978.124513194445</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45978.124513194445</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45978.124513194445</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45978.124513194445</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45978.124513194445</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45978.124513194445</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45978.124513194445</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45978.124513194445</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45978.124513194445</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45978.124513194445</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45978.124513194445</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45978.124513194445</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45978.124513194445</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45978.124513194445</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45978.124513194445</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86.29245300925686</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09">
        <f t="shared" ref="G3" ca="1" si="0">IFERROR(NOW()-F3,"")</f>
        <v>51.935635879628535</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39100</v>
      </c>
      <c r="F4" s="111">
        <v>45948.661111111112</v>
      </c>
      <c r="G4" s="112">
        <f t="shared" ref="G4" ca="1" si="1">IFERROR(NOW()-F4,"")</f>
        <v>29.463402083332767</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1" ca="1" si="2">IFERROR(NOW()-F5,"")</f>
        <v>0.60970995370735181</v>
      </c>
      <c r="H5" s="139">
        <v>45977.468807870369</v>
      </c>
      <c r="I5" s="110" t="str">
        <f>IFERROR(VLOOKUP(D5,DB!A:F,6,0),"")</f>
        <v>SCECO</v>
      </c>
      <c r="J5" s="110" t="str">
        <f>IFERROR(VLOOKUP(D5,DB!A:G,7,0),"")</f>
        <v>Weak</v>
      </c>
      <c r="K5" s="110" t="s">
        <v>39120</v>
      </c>
      <c r="L5" s="110" t="str">
        <f>IFERROR(VLOOKUP(D5,DB!A:I,9,0),"")</f>
        <v>Latis</v>
      </c>
    </row>
    <row r="6" spans="1:13">
      <c r="A6" s="110"/>
      <c r="B6" s="110" t="str">
        <f>IFERROR(VLOOKUP(D6,DB!A:K,11,0),"")</f>
        <v/>
      </c>
      <c r="C6" s="110"/>
      <c r="D6"/>
      <c r="E6" s="110"/>
      <c r="F6" s="110"/>
      <c r="G6" s="112">
        <f t="shared" ca="1" si="2"/>
        <v>45978.124513194445</v>
      </c>
      <c r="H6" s="110"/>
      <c r="I6" s="110" t="str">
        <f>IFERROR(VLOOKUP(D6,DB!A:F,6,0),"")</f>
        <v/>
      </c>
      <c r="J6" s="110" t="str">
        <f>IFERROR(VLOOKUP(D6,DB!A:G,7,0),"")</f>
        <v/>
      </c>
      <c r="K6" s="110"/>
      <c r="L6" s="110" t="str">
        <f>IFERROR(VLOOKUP(D6,DB!A:I,9,0),"")</f>
        <v/>
      </c>
    </row>
    <row r="7" spans="1:13">
      <c r="A7" s="110"/>
      <c r="B7" s="110" t="str">
        <f>IFERROR(VLOOKUP(D7,DB!A:K,11,0),"")</f>
        <v/>
      </c>
      <c r="C7" s="110"/>
      <c r="D7"/>
      <c r="E7" s="110"/>
      <c r="F7" s="110"/>
      <c r="G7" s="112">
        <f t="shared" ca="1" si="2"/>
        <v>45978.124513194445</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45978.124513194445</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45978.124513194445</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45978.124513194445</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45978.124513194445</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45978.124513194445</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45978.124513194445</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45978.124513194445</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45978.124513194445</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45978.124513194445</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45978.124513194445</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45978.124513194445</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45978.124513194445</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45978.124513194445</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45978.124513194445</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45978.124513194445</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45978.124513194445</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45978.124513194445</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45978.124513194445</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45978.124513194445</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45978.124513194445</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45978.124513194445</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45978.124513194445</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45978.124513194445</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45978.124513194445</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45978.124513194445</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45978.124513194445</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45978.124513194445</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45978.124513194445</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45978.124513194445</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45978.124513194445</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45978.124513194445</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45978.124513194445</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45978.124513194445</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45978.124513194445</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45978.124513194445</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45978.124513194445</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45978.124513194445</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45978.124513194445</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45978.124513194445</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45978.124513194445</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45978.124513194445</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45978.124513194445</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45978.124513194445</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45978.124513194445</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45978.124513194445</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45978.124513194445</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45978.124513194445</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45978.124513194445</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45978.124513194445</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45978.124513194445</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45978.124513194445</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45978.124513194445</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45978.124513194445</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45978.124513194445</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45978.124513194445</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45978.124513194445</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45978.124513194445</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45978.124513194445</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45978.124513194445</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45978.124513194445</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45978.124513194445</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45978.124513194445</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45978.124513194445</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45978.124513194445</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45978.124513194445</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45978.124513194445</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45978.124513194445</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45978.124513194445</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45978.124513194445</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45978.124513194445</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45978.124513194445</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45978.124513194445</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45978.124513194445</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45978.124513194445</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45978.124513194445</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45978.124513194445</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45978.124513194445</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45978.124513194445</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45978.124513194445</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45978.124513194445</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45978.124513194445</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45978.124513194445</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45978.124513194445</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45978.124513194445</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45978.124513194445</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45978.124513194445</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45978.124513194445</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45978.124513194445</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45978.124513194445</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45978.124513194445</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45978.124513194445</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45978.124513194445</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45978.124513194445</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45978.124513194445</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45978.124513194445</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45978.124513194445</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45978.124513194445</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45978.124513194445</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45978.124513194445</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45978.124513194445</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45978.124513194445</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45978.124513194445</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45978.124513194445</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45978.124513194445</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45978.124513194445</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45978.124513194445</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45978.124513194445</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45978.124513194445</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45978.124513194445</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45978.124513194445</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45978.124513194445</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45978.124513194445</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45978.124513194445</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45978.124513194445</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45978.124513194445</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45978.124513194445</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45978.124513194445</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45978.124513194445</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45978.124513194445</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45978.124513194445</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45978.124513194445</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45978.124513194445</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45978.124513194445</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45978.124513194445</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45978.124513194445</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45978.124513194445</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45978.124513194445</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45978.124513194445</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45978.124513194445</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45978.124513194445</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45978.124513194445</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45978.124513194445</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45978.124513194445</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45978.124513194445</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45978.124513194445</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45978.124513194445</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45978.124513194445</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45978.124513194445</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45978.124513194445</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45978.124513194445</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45978.124513194445</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45978.124513194445</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45978.124513194445</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45978.124513194445</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45978.124513194445</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45978.124513194445</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45978.124513194445</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45978.124513194445</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45978.124513194445</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45978.124513194445</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45978.124513194445</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45978.124513194445</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45978.124513194445</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45978.124513194445</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45978.124513194445</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45978.124513194445</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45978.124513194445</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45978.124513194445</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45978.124513194445</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45978.124513194445</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45978.124513194445</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2" ca="1" si="0">IFERROR(NOW()-F2,"-")</f>
        <v>0.29898078703990905</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1</v>
      </c>
      <c r="D3" s="122" t="s">
        <v>30938</v>
      </c>
      <c r="E3" s="110" t="s">
        <v>39021</v>
      </c>
      <c r="F3" s="124">
        <v>45977.926087962966</v>
      </c>
      <c r="G3" s="105">
        <f t="shared" ca="1" si="0"/>
        <v>0.1984252314796322</v>
      </c>
      <c r="H3" s="124">
        <v>45978.034363425926</v>
      </c>
      <c r="I3" s="122" t="str">
        <f>IFERROR(VLOOKUP(D3,DB!A:F,6,0),"")</f>
        <v>SCECO</v>
      </c>
      <c r="J3" s="122" t="str">
        <f>IFERROR(VLOOKUP(D3,DB!A:G,7,0),"")</f>
        <v>Dead</v>
      </c>
      <c r="K3" s="125" t="s">
        <v>39124</v>
      </c>
      <c r="L3" s="126" t="str">
        <f>IFERROR(VLOOKUP(D3,DB!A:I,9,0),"")</f>
        <v>Latis</v>
      </c>
    </row>
    <row r="4" spans="1:16382" ht="31.5" customHeight="1">
      <c r="A4" s="121"/>
      <c r="B4" s="122" t="str">
        <f>IFERROR(VLOOKUP(D4,DB!A:K,11,0),"")</f>
        <v/>
      </c>
      <c r="C4" s="123"/>
      <c r="D4" s="122"/>
      <c r="E4" s="110"/>
      <c r="F4" s="124"/>
      <c r="G4" s="105">
        <f t="shared" ca="1" si="0"/>
        <v>45978.124513194445</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45978.124513194445</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45978.124513194445</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45978.124513194445</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45978.124513194445</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45978.124513194445</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45978.124513194445</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45978.124513194445</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45978.124513194445</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45978.124513194445</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45978.124513194445</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45978.124513194445</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45978.124513194445</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45978.124513194445</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45978.124513194445</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45978.124513194445</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45978.124513194445</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45978.124513194445</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45978.124513194445</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45978.124513194445</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45978.124513194445</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45978.124513194445</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45978.124513194445</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45978.124513194445</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45978.124513194445</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45978.124513194445</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45978.124513194445</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45978.124513194445</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45978.124513194445</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45978.124513194445</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45978.124513194445</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45978.124513194445</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45978.124513194445</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45978.124513194445</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45978.124513194445</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45978.124513194445</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45978.124513194445</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45978.124513194445</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45978.124513194445</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45978.124513194445</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45978.124513194445</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45978.124513194445</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45978.124513194445</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45978.124513194445</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45978.124513194445</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45978.124513194445</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45978.124513194445</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45978.124513194445</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45978.124513194445</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45978.124513194445</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45978.124513194445</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45978.124513194445</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45978.124513194445</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45978.124513194445</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45978.124513194445</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45978.124513194445</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45978.124513194445</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45978.124513194445</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45978.124513194445</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45978.124513194445</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45978.124513194445</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45978.124513194445</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45978.124513194445</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45978.124513194445</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45978.124513194445</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45978.124513194445</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45978.124513194445</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45978.124513194445</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45978.124513194445</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45978.124513194445</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45978.124513194445</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45978.124513194445</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45978.124513194445</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45978.124513194445</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45978.124513194445</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45978.124513194445</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45978.124513194445</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45978.124513194445</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45978.124513194445</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45978.124513194445</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45978.124513194445</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45978.124513194445</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45978.124513194445</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45978.124513194445</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45978.124513194445</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45978.124513194445</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45978.124513194445</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45978.124513194445</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45978.124513194445</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45978.124513194445</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45978.124513194445</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45978.124513194445</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45978.124513194445</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2025-11-17T00:01:18Z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