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19" documentId="13_ncr:1_{F6CB121F-512D-4AA6-A0C1-0FB36C537598}" xr6:coauthVersionLast="47" xr6:coauthVersionMax="47" xr10:uidLastSave="{5ED6F1B3-A164-44FF-A292-7C37C1E321F4}"/>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<sst xmlns="http://schemas.openxmlformats.org/spreadsheetml/2006/main" count="179021" uniqueCount="39104">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</sst>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292.4089162037053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11.913927777779463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45955.357342129631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45955.357342129631</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45955.357342129631</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45955.357342129631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45955.357342129631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45955.357342129631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45955.357342129631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45955.357342129631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45955.357342129631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45955.357342129631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45955.357342129631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45955.357342129631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45955.357342129631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45955.357342129631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45955.357342129631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45955.357342129631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45955.357342129631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45955.357342129631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45955.357342129631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45955.357342129631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45955.357342129631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45955.357342129631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45955.357342129631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45955.357342129631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45955.357342129631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45955.357342129631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45955.357342129631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45955.357342129631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45955.357342129631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45955.357342129631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45955.357342129631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45955.357342129631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45955.357342129631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45955.357342129631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45955.357342129631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45955.357342129631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45955.357342129631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45955.357342129631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45955.357342129631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45955.357342129631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45955.357342129631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45955.357342129631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45955.357342129631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45955.357342129631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45955.357342129631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45955.357342129631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45955.357342129631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45955.357342129631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45955.357342129631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45955.357342129631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45955.357342129631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45955.357342129631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45955.357342129631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45955.357342129631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45955.357342129631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45955.357342129631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45955.357342129631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45955.357342129631</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45955.357342129631</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130.35750416666997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10.861566666666477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45955.357342129631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45955.357342129631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45955.357342129631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45955.357342129631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45955.357342129631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45955.357342129631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45955.357342129631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45955.357342129631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45955.357342129631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45955.357342129631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45955.357342129631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45955.357342129631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45955.357342129631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45955.357342129631</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45955.357342129631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45955.357342129631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45955.357342129631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45955.357342129631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45955.357342129631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45955.357342129631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45955.357342129631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45955.357342129631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45955.357342129631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45955.357342129631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45955.357342129631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45955.357342129631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45955.357342129631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45955.357342129631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45955.357342129631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45955.357342129631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45955.357342129631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45955.357342129631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45955.357342129631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45955.357342129631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45955.357342129631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45955.357342129631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45955.357342129631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45955.357342129631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45955.357342129631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45955.357342129631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45955.357342129631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45955.357342129631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45955.357342129631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45955.357342129631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45955.357342129631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45955.357342129631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45955.357342129631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45955.357342129631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45955.357342129631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45955.357342129631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45955.357342129631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45955.357342129631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45955.357342129631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45955.357342129631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45955.357342129631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45955.357342129631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45955.357342129631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45955.357342129631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45955.357342129631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45955.357342129631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45955.357342129631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45955.357342129631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45955.357342129631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45955.357342129631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45955.357342129631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45955.357342129631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45955.357342129631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45955.357342129631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45955.357342129631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45955.357342129631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45955.357342129631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45955.357342129631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45955.357342129631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45955.357342129631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45955.357342129631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45955.357342129631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45955.357342129631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45955.357342129631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45955.357342129631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45955.357342129631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45955.357342129631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45955.357342129631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45955.357342129631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45955.357342129631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45955.357342129631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45955.357342129631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45955.357342129631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45955.357342129631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45955.357342129631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45955.357342129631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45955.357342129631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45955.357342129631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45955.357342129631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45955.357342129631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45955.357342129631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45955.357342129631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45955.357342129631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45955.357342129631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45955.357342129631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45955.357342129631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45955.357342129631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45955.357342129631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45955.357342129631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45955.357342129631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45955.357342129631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45955.357342129631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45955.357342129631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45955.357342129631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45955.357342129631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45955.357342129631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45955.357342129631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45955.357342129631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45955.357342129631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45955.357342129631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45955.357342129631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45955.357342129631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45955.357342129631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45955.357342129631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45955.357342129631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45955.357342129631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45955.357342129631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45955.357342129631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45955.357342129631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45955.357342129631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45955.357342129631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45955.357342129631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45955.357342129631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45955.357342129631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45955.357342129631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45955.357342129631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45955.357342129631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45955.357342129631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45955.357342129631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45955.357342129631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45955.357342129631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45955.357342129631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45955.357342129631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45955.357342129631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45955.357342129631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45955.357342129631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45955.357342129631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45955.357342129631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45955.357342129631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45955.357342129631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45955.357342129631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45955.357342129631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45955.357342129631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45955.357342129631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45955.357342129631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45955.357342129631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45955.357342129631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45955.357342129631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45955.357342129631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45955.357342129631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45955.357342129631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45955.357342129631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45955.357342129631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45955.357342129631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45955.357342129631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45955.357342129631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45955.357342129631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45955.357342129631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45955.357342129631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45955.357342129631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45955.357342129631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45955.357342129631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45955.357342129631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45955.357342129631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45955.357342129631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45955.357342129631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45955.357342129631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45955.357342129631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45955.357342129631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45955.357342129631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45955.357342129631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45955.357342129631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45955.357342129631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45955.357342129631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45955.357342129631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45955.357342129631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45955.357342129631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45955.357342129631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45955.357342129631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45955.357342129631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45955.357342129631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45955.357342129631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45955.357342129631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45955.357342129631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45955.357342129631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45955.357342129631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45955.357342129631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45955.357342129631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45955.357342129631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45955.357342129631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45955.357342129631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45955.357342129631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45955.357342129631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45955.357342129631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45955.357342129631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45955.357342129631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45955.357342129631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45955.357342129631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45955.357342129631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45955.357342129631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45955.357342129631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45955.357342129631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45955.357342129631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45955.357342129631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45955.357342129631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45955.357342129631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45955.357342129631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45955.357342129631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45955.357342129631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45955.357342129631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45955.357342129631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45955.357342129631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45955.357342129631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45955.357342129631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45955.357342129631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45955.357342129631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45955.357342129631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45955.357342129631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45955.357342129631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45955.357342129631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45955.357342129631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45955.357342129631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45955.357342129631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45955.357342129631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45955.357342129631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45955.357342129631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45955.357342129631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45955.357342129631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45955.357342129631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45955.357342129631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45955.357342129631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45955.357342129631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45955.357342129631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45955.357342129631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45955.357342129631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45955.357342129631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45955.357342129631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45955.357342129631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45955.357342129631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45955.357342129631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45955.357342129631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45955.357342129631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45955.357342129631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45955.357342129631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45955.357342129631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45955.357342129631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45955.357342129631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45955.357342129631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45955.357342129631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45955.357342129631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45955.357342129631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45955.357342129631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45955.357342129631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45955.357342129631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45955.357342129631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45955.357342129631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45955.357342129631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45955.357342129631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45955.357342129631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45955.357342129631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45955.357342129631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45955.357342129631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45955.357342129631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45955.357342129631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45955.357342129631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45955.357342129631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45955.357342129631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45955.357342129631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45955.357342129631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45955.357342129631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45955.357342129631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45955.357342129631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45955.357342129631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45955.357342129631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45955.357342129631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45955.357342129631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45955.357342129631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45955.357342129631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45955.357342129631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45955.357342129631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45955.357342129631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45955.357342129631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45955.357342129631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45955.357342129631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45955.357342129631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45955.357342129631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45955.357342129631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45955.357342129631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45955.357342129631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45955.357342129631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45955.357342129631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45955.357342129631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45955.357342129631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45955.357342129631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45955.357342129631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45955.357342129631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45955.357342129631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45955.357342129631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45955.357342129631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45955.357342129631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45955.357342129631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45955.357342129631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45955.357342129631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45955.357342129631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45955.357342129631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45955.357342129631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45955.357342129631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45955.357342129631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45955.357342129631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45955.357342129631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45955.357342129631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45955.357342129631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45955.357342129631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45955.357342129631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45955.357342129631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45955.357342129631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45955.357342129631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45955.357342129631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45955.357342129631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45955.357342129631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45955.357342129631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45955.357342129631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45955.357342129631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45955.357342129631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45955.357342129631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45955.357342129631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45955.357342129631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45955.357342129631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45955.357342129631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45955.357342129631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45955.357342129631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45955.357342129631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45955.357342129631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45955.357342129631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45955.357342129631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45955.357342129631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45955.357342129631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45955.357342129631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45955.357342129631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45955.357342129631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45955.357342129631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45955.357342129631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45955.357342129631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45955.357342129631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45955.357342129631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45955.357342129631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45955.357342129631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45955.357342129631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45955.357342129631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45955.357342129631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45955.357342129631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45955.357342129631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45955.357342129631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45955.357342129631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45955.357342129631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45955.357342129631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45955.357342129631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45955.357342129631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45955.357342129631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45955.357342129631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45955.357342129631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45955.357342129631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45955.357342129631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45955.357342129631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45955.357342129631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45955.357342129631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45955.357342129631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45955.357342129631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45955.357342129631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45955.357342129631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45955.357342129631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45955.357342129631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45955.357342129631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45955.357342129631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45955.357342129631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45955.357342129631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45955.357342129631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45955.357342129631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45955.357342129631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45955.357342129631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45955.357342129631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45955.357342129631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45955.357342129631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45955.357342129631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45955.357342129631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45955.357342129631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45955.357342129631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45955.357342129631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45955.357342129631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45955.357342129631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45955.357342129631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45955.357342129631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45955.357342129631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45955.357342129631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45955.357342129631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45955.357342129631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45955.357342129631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45955.357342129631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45955.357342129631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45955.357342129631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45955.357342129631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45955.357342129631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45955.357342129631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45955.357342129631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45955.357342129631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45955.357342129631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45955.357342129631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45955.357342129631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45955.357342129631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45955.357342129631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45955.357342129631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45955.357342129631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45955.357342129631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45955.357342129631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45955.357342129631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45955.357342129631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45955.357342129631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45955.357342129631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45955.357342129631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45955.357342129631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45955.357342129631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45955.357342129631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45955.357342129631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45955.357342129631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45955.357342129631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45955.357342129631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45955.357342129631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45955.357342129631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45955.357342129631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45955.357342129631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45955.357342129631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45955.357342129631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45955.357342129631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45955.357342129631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45955.357342129631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45955.357342129631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45955.357342129631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45955.357342129631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45955.357342129631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45955.357342129631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45955.357342129631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45955.357342129631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45955.357342129631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45955.357342129631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45955.357342129631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45955.357342129631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45955.357342129631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45955.357342129631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45955.357342129631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45955.357342129631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45955.357342129631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45955.357342129631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45955.357342129631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45955.357342129631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45955.357342129631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45955.357342129631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45955.357342129631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45955.357342129631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45955.357342129631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45955.357342129631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45955.357342129631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45955.357342129631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45955.357342129631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45955.357342129631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45955.357342129631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45955.357342129631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45955.357342129631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45955.357342129631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45955.357342129631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45955.357342129631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45955.357342129631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45955.357342129631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45955.357342129631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45955.357342129631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45955.357342129631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45955.357342129631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45955.357342129631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45955.357342129631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45955.357342129631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45955.357342129631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45955.357342129631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45955.357342129631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45955.357342129631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45955.357342129631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45955.357342129631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45955.357342129631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45955.357342129631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45955.357342129631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45955.357342129631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45955.357342129631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45955.357342129631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45955.357342129631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45955.357342129631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45955.357342129631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45955.357342129631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45955.357342129631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45955.357342129631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45955.357342129631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45955.357342129631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45955.357342129631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45955.357342129631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45955.357342129631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45955.357342129631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45955.357342129631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45955.357342129631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45955.357342129631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45955.357342129631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45955.357342129631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45955.357342129631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45955.357342129631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45955.357342129631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45955.357342129631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45955.357342129631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45955.357342129631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45955.357342129631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45955.357342129631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45955.357342129631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45955.357342129631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45955.357342129631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45955.357342129631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45955.357342129631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45955.357342129631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45955.357342129631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45955.357342129631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45955.357342129631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45955.357342129631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45955.357342129631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45955.357342129631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45955.357342129631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45955.357342129631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45955.357342129631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45955.357342129631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45955.357342129631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45955.357342129631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45955.357342129631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45955.357342129631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45955.357342129631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45955.357342129631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45955.357342129631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45955.357342129631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45955.357342129631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45955.357342129631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45955.357342129631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45955.357342129631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45955.357342129631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45955.357342129631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45955.357342129631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45955.357342129631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45955.357342129631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45955.357342129631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45955.357342129631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45955.357342129631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45955.357342129631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45955.357342129631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45955.357342129631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45955.357342129631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45955.357342129631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45955.357342129631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45955.357342129631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45955.357342129631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45955.357342129631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45955.357342129631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45955.357342129631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45955.357342129631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45955.357342129631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45955.357342129631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45955.357342129631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45955.357342129631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45955.357342129631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45955.357342129631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45955.357342129631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45955.357342129631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45955.357342129631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45955.357342129631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45955.357342129631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45955.357342129631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45955.357342129631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45955.357342129631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45955.357342129631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45955.357342129631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45955.357342129631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45955.357342129631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45955.357342129631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45955.357342129631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45955.357342129631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45955.357342129631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45955.357342129631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45955.357342129631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45955.357342129631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45955.357342129631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45955.357342129631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45955.357342129631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45955.357342129631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45955.357342129631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45955.357342129631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45955.357342129631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45955.357342129631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45955.357342129631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45955.357342129631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45955.357342129631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45955.357342129631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45955.357342129631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45955.357342129631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45955.357342129631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45955.357342129631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45955.357342129631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45955.357342129631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45955.357342129631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45955.357342129631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45955.357342129631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45955.357342129631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45955.357342129631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45955.357342129631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45955.357342129631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45955.357342129631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45955.357342129631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45955.357342129631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45955.357342129631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45955.357342129631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45955.357342129631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45955.357342129631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45955.357342129631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45955.357342129631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45955.357342129631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45955.357342129631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45955.357342129631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45955.357342129631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45955.357342129631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45955.357342129631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45955.357342129631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45955.357342129631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45955.357342129631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45955.357342129631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45955.357342129631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45955.357342129631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45955.357342129631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45955.357342129631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45955.357342129631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45955.357342129631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45955.357342129631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45955.357342129631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45955.357342129631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45955.357342129631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45955.357342129631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45955.357342129631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45955.357342129631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45955.357342129631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45955.357342129631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45955.357342129631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45955.357342129631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45955.357342129631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45955.357342129631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45955.357342129631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45955.357342129631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45955.357342129631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45955.357342129631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45955.357342129631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45955.357342129631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45955.357342129631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45955.357342129631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45955.357342129631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45955.357342129631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45955.357342129631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45955.357342129631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45955.357342129631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45955.357342129631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45955.357342129631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45955.357342129631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45955.357342129631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45955.357342129631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45955.357342129631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45955.357342129631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45955.357342129631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45955.357342129631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45955.357342129631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45955.357342129631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45955.357342129631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45955.357342129631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45955.357342129631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45955.357342129631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45955.357342129631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45955.357342129631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45955.357342129631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45955.357342129631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45955.357342129631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45955.357342129631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45955.357342129631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45955.357342129631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45955.357342129631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45955.357342129631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45955.357342129631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45955.357342129631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45955.357342129631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45955.357342129631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45955.357342129631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45955.357342129631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45955.357342129631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45955.357342129631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45955.357342129631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45955.357342129631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45955.357342129631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45955.357342129631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45955.357342129631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45955.357342129631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45955.357342129631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45955.357342129631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45955.357342129631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45955.357342129631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45955.357342129631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45955.357342129631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45955.357342129631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45955.357342129631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45955.357342129631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45955.357342129631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45955.357342129631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45955.357342129631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45955.357342129631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45955.357342129631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45955.357342129631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45955.357342129631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45955.357342129631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45955.357342129631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45955.357342129631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45955.357342129631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45955.357342129631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45955.357342129631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45955.357342129631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45955.357342129631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45955.357342129631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45955.357342129631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45955.357342129631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45955.357342129631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45955.357342129631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45955.357342129631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45955.357342129631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45955.357342129631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45955.357342129631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45955.357342129631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45955.357342129631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45955.357342129631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45955.357342129631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45955.357342129631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45955.357342129631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45955.357342129631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45955.357342129631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45955.357342129631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45955.357342129631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45955.357342129631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45955.357342129631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45955.357342129631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45955.357342129631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45955.357342129631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45955.357342129631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45955.357342129631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45955.357342129631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45955.357342129631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45955.357342129631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45955.357342129631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45955.357342129631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45955.357342129631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45955.357342129631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45955.357342129631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45955.357342129631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45955.357342129631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45955.357342129631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45955.357342129631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45955.357342129631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45955.357342129631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45955.357342129631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45955.357342129631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45955.357342129631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45955.357342129631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45955.357342129631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45955.357342129631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45955.357342129631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45955.357342129631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45955.357342129631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45955.357342129631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45955.357342129631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45955.357342129631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45955.357342129631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45955.357342129631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45955.357342129631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45955.357342129631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45955.357342129631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45955.357342129631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45955.357342129631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45955.357342129631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45955.357342129631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45955.357342129631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45955.357342129631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45955.357342129631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45955.357342129631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45955.357342129631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45955.357342129631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45955.357342129631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45955.357342129631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45955.357342129631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45955.357342129631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45955.357342129631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45955.357342129631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45955.357342129631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45955.357342129631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45955.357342129631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45955.357342129631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45955.357342129631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45955.357342129631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45955.357342129631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45955.357342129631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45955.357342129631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45955.357342129631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45955.357342129631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45955.357342129631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45955.357342129631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45955.357342129631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45955.357342129631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45955.357342129631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45955.357342129631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45955.357342129631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45955.357342129631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45955.357342129631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45955.357342129631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45955.357342129631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45955.357342129631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45955.357342129631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45955.357342129631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45955.357342129631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45955.357342129631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45955.357342129631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45955.357342129631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45955.357342129631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45955.357342129631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45955.357342129631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45955.357342129631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45955.357342129631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45955.357342129631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45955.357342129631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45955.357342129631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45955.357342129631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45955.357342129631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45955.357342129631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45955.357342129631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45955.357342129631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45955.357342129631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45955.357342129631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45955.357342129631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45955.357342129631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45955.357342129631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45955.357342129631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45955.357342129631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45955.357342129631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45955.357342129631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45955.357342129631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45955.357342129631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45955.357342129631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45955.357342129631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45955.357342129631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45955.357342129631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45955.357342129631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45955.357342129631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45955.357342129631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45955.357342129631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45955.357342129631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45955.357342129631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45955.357342129631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45955.357342129631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45955.357342129631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45955.357342129631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45955.357342129631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45955.357342129631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45955.357342129631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45955.357342129631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45955.357342129631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45955.357342129631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45955.357342129631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45955.357342129631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45955.357342129631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45955.357342129631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45955.357342129631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45955.357342129631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45955.357342129631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45955.357342129631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45955.357342129631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45955.357342129631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45955.357342129631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45955.357342129631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45955.357342129631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45955.357342129631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45955.357342129631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45955.357342129631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45955.357342129631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45955.357342129631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45955.357342129631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45955.357342129631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45955.357342129631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45955.357342129631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45955.357342129631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45955.357342129631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45955.357342129631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45955.357342129631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45955.357342129631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45955.357342129631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45955.357342129631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45955.357342129631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45955.357342129631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45955.357342129631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45955.357342129631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45955.357342129631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45955.357342129631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45955.357342129631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45955.357342129631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45955.357342129631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45955.357342129631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45955.357342129631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45955.357342129631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45955.357342129631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45955.357342129631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45955.357342129631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45955.357342129631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45955.357342129631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45955.357342129631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45955.357342129631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45955.357342129631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45955.357342129631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45955.357342129631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45955.357342129631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45955.357342129631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45955.357342129631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45955.357342129631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45955.357342129631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45955.357342129631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45955.357342129631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45955.357342129631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45955.357342129631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45955.357342129631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45955.357342129631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45955.357342129631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45955.357342129631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45955.357342129631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45955.357342129631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45955.357342129631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45955.357342129631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45955.357342129631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45955.357342129631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45955.357342129631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45955.357342129631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45955.357342129631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45955.357342129631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45955.357342129631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45955.357342129631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45955.357342129631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45955.357342129631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45955.357342129631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45955.357342129631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45955.357342129631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45955.357342129631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45955.357342129631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45955.357342129631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45955.357342129631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45955.357342129631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45955.357342129631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45955.357342129631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45955.357342129631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45955.357342129631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45955.357342129631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45955.357342129631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45955.357342129631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45955.357342129631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45955.357342129631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45955.357342129631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45955.357342129631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45955.357342129631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45955.357342129631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45955.357342129631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45955.357342129631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45955.357342129631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45955.357342129631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45955.357342129631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45955.357342129631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45955.357342129631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45955.357342129631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45955.357342129631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45955.357342129631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45955.357342129631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45955.357342129631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45955.357342129631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45955.357342129631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45955.357342129631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45955.357342129631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45955.357342129631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45955.357342129631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45955.357342129631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45955.357342129631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45955.357342129631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45955.357342129631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45955.357342129631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45955.357342129631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45955.357342129631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45955.357342129631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45955.357342129631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45955.357342129631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45955.357342129631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45955.357342129631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45955.357342129631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45955.357342129631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45955.357342129631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45955.357342129631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45955.357342129631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45955.357342129631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45955.357342129631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45955.357342129631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45955.357342129631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45955.357342129631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45955.357342129631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45955.357342129631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45955.357342129631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45955.357342129631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45955.357342129631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45955.357342129631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45955.357342129631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45955.357342129631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45955.357342129631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45955.357342129631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45955.357342129631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45955.357342129631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45955.357342129631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45955.357342129631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45955.357342129631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45955.357342129631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45955.357342129631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45955.357342129631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45955.357342129631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45955.357342129631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45955.357342129631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45955.357342129631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45955.357342129631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45955.357342129631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45955.357342129631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45955.357342129631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45955.357342129631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45955.357342129631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45955.357342129631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45955.357342129631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45955.357342129631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45955.357342129631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45955.357342129631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45955.357342129631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45955.357342129631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45955.357342129631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45955.357342129631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45955.357342129631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45955.357342129631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45955.357342129631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45955.357342129631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45955.357342129631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45955.357342129631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45955.357342129631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45955.357342129631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45955.357342129631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45955.357342129631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45955.357342129631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45955.357342129631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45955.357342129631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45955.357342129631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45955.357342129631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45955.357342129631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45955.357342129631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45955.357342129631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45955.357342129631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45955.357342129631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45955.357342129631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45955.357342129631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45955.357342129631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45955.357342129631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45955.357342129631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45955.357342129631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45955.357342129631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45955.357342129631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45955.357342129631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45955.357342129631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45955.357342129631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45955.357342129631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45955.357342129631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45955.357342129631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45955.357342129631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45955.357342129631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45955.357342129631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45955.357342129631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45955.357342129631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45955.357342129631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45955.357342129631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45955.357342129631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45955.357342129631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45955.357342129631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45955.357342129631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45955.357342129631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45955.357342129631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45955.357342129631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45955.357342129631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45955.357342129631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45955.357342129631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45955.357342129631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45955.357342129631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45955.357342129631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45955.357342129631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45955.357342129631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45955.357342129631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45955.357342129631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45955.357342129631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45955.357342129631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45955.357342129631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45955.357342129631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45955.357342129631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45955.357342129631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45955.357342129631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45955.357342129631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45955.357342129631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45955.357342129631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45955.357342129631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45955.357342129631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45955.357342129631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45955.357342129631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45955.357342129631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45955.357342129631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45955.357342129631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45955.357342129631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45955.357342129631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251.87662453703524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1.7226199074066244</v>
      </c>
      <c r="H3" s="124">
        <v>45953.546631944446</v>
      </c>
      <c r="I3" s="120" t="str">
        <f>IFERROR(VLOOKUP(D3,DB!A:F,6,0),"")</f>
        <v>SCECO</v>
      </c>
      <c r="J3" s="120" t="str">
        <f>IFERROR(VLOOKUP(D3,DB!A:G,7,0),"")</f>
        <v>Dead</v>
      </c>
      <c r="K3" s="126" t="s">
        <v>39090</v>
      </c>
      <c r="L3" s="122" t="str">
        <f>IFERROR(VLOOKUP(D3,DB!A:I,9,0),"")</f>
        <v>Latis</v>
      </c>
    </row>
    <row r="4" spans="1:16" ht="18" customHeight="1">
      <c r="A4" s="120" t="s">
        <v>39091</v>
      </c>
      <c r="B4" s="120" t="str">
        <f>IFERROR(VLOOKUP(D4,DB!A:K,11,0),"")</f>
        <v>R4</v>
      </c>
      <c r="C4" s="121">
        <v>3</v>
      </c>
      <c r="D4" s="94" t="s">
        <v>39092</v>
      </c>
      <c r="E4" s="99" t="s">
        <v>38998</v>
      </c>
      <c r="F4" s="124">
        <v>45955.321527777778</v>
      </c>
      <c r="G4" s="125">
        <f ca="1">IFERROR(NOW()-F4,"")</f>
        <v>3.5814351853332482E-2</v>
      </c>
      <c r="H4" s="124">
        <v>45955.313344907408</v>
      </c>
      <c r="I4" s="120" t="str">
        <f>IFERROR(VLOOKUP(D4,DB!A:F,6,0),"")</f>
        <v>SCECO</v>
      </c>
      <c r="J4" s="120" t="str">
        <f>IFERROR(VLOOKUP(D4,DB!A:G,7,0),"")</f>
        <v>Dead+Dead</v>
      </c>
      <c r="K4" s="126" t="s">
        <v>39093</v>
      </c>
      <c r="L4" s="122" t="str">
        <f>IFERROR(VLOOKUP(D4,DB!A:I,9,0),"")</f>
        <v>Latis</v>
      </c>
    </row>
    <row r="5" spans="1:16" ht="15" customHeight="1">
      <c r="A5" s="120"/>
      <c r="B5" s="120" t="str">
        <f>IFERROR(VLOOKUP(D5,DB!A:K,11,0),"")</f>
        <v/>
      </c>
      <c r="C5" s="121"/>
      <c r="D5" s="122"/>
      <c r="E5" s="99"/>
      <c r="F5" s="124"/>
      <c r="G5" s="125">
        <f ca="1">IFERROR(NOW()-F5,"")</f>
        <v>45955.357342129631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45955.357342129631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45955.357342129631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45955.357342129631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45955.357342129631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45955.357342129631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45955.357342129631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45955.357342129631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45955.357342129631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45955.357342129631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45955.357342129631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45955.357342129631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45955.357342129631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45955.357342129631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45955.357342129631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45955.357342129631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45955.357342129631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45955.357342129631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45955.357342129631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45955.357342129631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45955.357342129631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45955.357342129631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45955.357342129631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45955.357342129631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45955.357342129631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45955.357342129631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45955.357342129631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45955.357342129631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45955.357342129631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45955.357342129631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45955.357342129631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45955.357342129631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45955.357342129631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45955.357342129631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45955.357342129631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45955.357342129631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45955.357342129631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45955.357342129631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45955.357342129631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45955.357342129631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45955.357342129631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45955.357342129631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45955.357342129631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45955.357342129631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45955.357342129631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45955.357342129631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45955.357342129631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45955.357342129631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45955.357342129631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45955.357342129631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45955.357342129631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45955.357342129631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45955.357342129631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45955.357342129631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45955.357342129631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45955.357342129631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45955.357342129631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45955.357342129631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45955.357342129631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45955.357342129631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45955.357342129631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45955.357342129631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45955.357342129631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45955.357342129631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45955.357342129631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45955.357342129631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45955.357342129631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45955.357342129631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45955.357342129631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45955.357342129631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45955.357342129631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45955.357342129631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45955.357342129631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45955.357342129631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45955.357342129631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45955.357342129631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45955.357342129631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45955.357342129631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45955.357342129631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45955.357342129631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45955.357342129631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45955.357342129631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45955.357342129631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45955.357342129631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45955.357342129631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45955.357342129631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45955.357342129631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45955.357342129631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45955.357342129631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45955.357342129631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45955.357342129631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45955.357342129631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45955.357342129631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45955.357342129631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45955.357342129631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45955.357342129631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45955.357342129631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45955.357342129631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45955.357342129631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45955.357342129631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45955.357342129631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45955.357342129631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45955.357342129631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45955.357342129631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45955.357342129631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45955.357342129631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45955.357342129631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45955.357342129631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45955.357342129631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45955.357342129631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45955.357342129631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45955.357342129631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45955.357342129631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45955.357342129631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45955.357342129631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45955.357342129631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45955.357342129631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45955.357342129631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45955.357342129631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45955.357342129631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45955.357342129631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45955.357342129631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45955.357342129631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45955.357342129631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45955.357342129631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45955.357342129631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45955.357342129631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45955.357342129631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45955.357342129631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45955.357342129631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45955.357342129631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45955.357342129631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45955.357342129631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45955.357342129631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45955.357342129631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45955.357342129631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45955.357342129631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45955.357342129631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45955.357342129631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45955.357342129631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45955.357342129631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45955.357342129631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45955.357342129631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45955.357342129631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45955.357342129631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45955.357342129631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45955.357342129631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45955.357342129631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45955.357342129631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45955.357342129631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45955.357342129631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45955.357342129631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45955.357342129631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45955.357342129631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45955.357342129631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45955.357342129631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45955.357342129631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45955.357342129631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45955.357342129631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45955.357342129631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45955.357342129631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45955.357342129631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45955.357342129631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45955.357342129631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45955.357342129631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45955.357342129631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45955.357342129631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45955.357342129631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45955.357342129631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45955.357342129631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45955.357342129631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45955.357342129631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45955.357342129631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45955.357342129631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45955.357342129631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45955.357342129631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45955.357342129631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45955.357342129631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45955.357342129631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45955.357342129631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45955.357342129631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45955.357342129631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45955.357342129631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45955.357342129631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45955.357342129631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45955.357342129631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45955.357342129631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45955.357342129631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45955.357342129631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45955.357342129631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45955.357342129631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45955.357342129631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45955.357342129631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45955.357342129631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45955.357342129631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45955.357342129631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45955.357342129631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45955.357342129631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45955.357342129631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45955.357342129631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45955.357342129631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45955.357342129631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45955.357342129631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45955.357342129631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45955.357342129631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45955.357342129631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45955.357342129631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45955.357342129631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45955.357342129631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45955.357342129631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45955.357342129631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45955.357342129631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45955.357342129631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45955.357342129631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45955.357342129631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45955.357342129631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45955.357342129631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45955.357342129631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45955.357342129631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45955.357342129631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45955.357342129631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45955.357342129631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45955.357342129631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45955.357342129631</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45955.357342129631</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63.525281944443122</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29.168464814814797</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6.696231018519029</v>
      </c>
      <c r="H4" s="154">
        <v>45948.661111111112</v>
      </c>
      <c r="I4" s="153" t="str">
        <f>IFERROR(VLOOKUP(D4,DB!A:F,6,0),"")</f>
        <v>SCECO</v>
      </c>
      <c r="J4" s="153" t="str">
        <f>IFERROR(VLOOKUP(D4,DB!A:G,7,0),"")</f>
        <v>Dead</v>
      </c>
      <c r="K4" s="153" t="s">
        <v>39099</v>
      </c>
      <c r="L4" s="153" t="str">
        <f>IFERROR(VLOOKUP(D4,DB!A:I,9,0),"")</f>
        <v>Latis</v>
      </c>
    </row>
    <row r="5" spans="1:13" ht="30.75">
      <c r="A5" s="153" t="s">
        <v>39100</v>
      </c>
      <c r="B5" s="153" t="str">
        <f>IFERROR(VLOOKUP(D5,DB!A:K,11,0),"")</f>
        <v>R5</v>
      </c>
      <c r="C5" s="153">
        <v>1</v>
      </c>
      <c r="D5" s="153" t="s">
        <v>35526</v>
      </c>
      <c r="E5" s="153" t="s">
        <v>38998</v>
      </c>
      <c r="F5" s="154">
        <v>45954.449641203704</v>
      </c>
      <c r="G5" s="155">
        <f ca="1">IFERROR(NOW()-F5,"")</f>
        <v>0.90770092592720175</v>
      </c>
      <c r="H5" s="154">
        <v>45954.369560185187</v>
      </c>
      <c r="I5" s="153" t="str">
        <f>IFERROR(VLOOKUP(D5,DB!A:F,6,0),"")</f>
        <v>SCECO</v>
      </c>
      <c r="J5" s="153" t="str">
        <f>IFERROR(VLOOKUP(D5,DB!A:G,7,0),"")</f>
        <v>Good</v>
      </c>
      <c r="K5" s="153" t="s">
        <v>39101</v>
      </c>
      <c r="L5" s="153" t="str">
        <f>IFERROR(VLOOKUP(D5,DB!A:I,9,0),"")</f>
        <v>Latis</v>
      </c>
    </row>
    <row r="6" spans="1:13" ht="15">
      <c r="A6" s="153"/>
      <c r="B6" s="153" t="str">
        <f>IFERROR(VLOOKUP(D6,DB!A:K,11,0),"")</f>
        <v/>
      </c>
      <c r="C6" s="153"/>
      <c r="D6" s="153"/>
      <c r="E6" s="153"/>
      <c r="F6" s="154"/>
      <c r="G6" s="155">
        <f ca="1">IFERROR(NOW()-F6,"")</f>
        <v>45955.357342129631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45955.357342129631</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45955.357342129631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45955.357342129631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45955.357342129631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45955.357342129631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45955.357342129631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45955.357342129631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45955.357342129631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45955.357342129631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45955.357342129631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45955.357342129631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45955.357342129631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45955.357342129631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45955.357342129631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45955.357342129631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45955.357342129631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45955.357342129631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45955.357342129631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45955.357342129631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45955.357342129631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45955.357342129631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45955.357342129631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45955.357342129631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45955.357342129631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45955.357342129631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45955.357342129631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45955.357342129631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45955.357342129631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45955.357342129631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45955.357342129631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45955.357342129631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45955.357342129631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45955.357342129631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45955.357342129631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45955.357342129631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45955.357342129631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45955.357342129631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45955.357342129631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45955.357342129631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45955.357342129631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45955.357342129631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45955.357342129631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45955.357342129631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45955.357342129631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45955.357342129631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45955.357342129631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45955.357342129631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45955.357342129631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45955.357342129631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45955.357342129631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45955.357342129631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45955.357342129631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45955.357342129631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45955.357342129631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45955.357342129631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45955.357342129631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45955.357342129631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45955.357342129631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45955.357342129631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45955.357342129631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45955.357342129631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45955.357342129631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45955.357342129631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45955.357342129631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45955.357342129631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45955.357342129631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45955.357342129631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45955.357342129631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45955.357342129631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45955.357342129631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45955.357342129631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45955.357342129631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45955.357342129631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45955.357342129631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45955.357342129631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45955.357342129631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45955.357342129631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45955.357342129631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45955.357342129631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45955.357342129631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45955.357342129631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45955.357342129631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45955.357342129631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45955.357342129631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45955.357342129631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45955.357342129631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45955.357342129631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45955.357342129631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45955.357342129631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45955.357342129631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45955.357342129631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45955.357342129631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45955.357342129631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45955.357342129631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45955.357342129631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45955.357342129631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45955.357342129631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45955.357342129631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45955.357342129631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45955.357342129631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45955.357342129631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45955.357342129631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45955.357342129631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45955.357342129631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45955.357342129631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45955.357342129631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45955.357342129631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45955.357342129631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45955.357342129631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45955.357342129631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45955.357342129631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45955.357342129631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45955.357342129631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45955.357342129631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45955.357342129631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45955.357342129631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45955.357342129631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45955.357342129631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45955.357342129631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45955.357342129631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45955.357342129631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45955.357342129631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45955.357342129631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45955.357342129631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45955.357342129631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45955.357342129631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45955.357342129631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45955.357342129631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45955.357342129631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45955.357342129631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45955.357342129631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45955.357342129631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45955.357342129631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45955.357342129631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45955.357342129631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45955.357342129631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45955.357342129631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45955.357342129631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45955.357342129631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45955.357342129631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45955.357342129631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45955.357342129631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45955.357342129631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45955.357342129631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45955.357342129631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45955.357342129631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45955.357342129631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45955.357342129631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45955.357342129631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45955.357342129631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45955.357342129631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45955.357342129631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45955.357342129631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45955.357342129631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45955.357342129631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45955.357342129631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45955.357342129631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45955.357342129631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45955.357342129631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45955.357342129631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45955.357342129631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45955.357342129631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45955.357342129631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45955.357342129631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45955.357342129631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45955.357342129631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45955.357342129631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45955.357342129631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45955.357342129631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45955.357342129631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45955.357342129631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45955.357342129631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45955.357342129631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45955.357342129631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45955.357342129631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45955.357342129631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45955.357342129631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45955.357342129631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45955.357342129631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45955.357342129631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45955.357342129631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45955.357342129631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45955.357342129631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45955.357342129631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45955.357342129631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45955.357342129631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45955.357342129631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45955.357342129631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45955.357342129631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45955.357342129631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45955.357342129631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45955.357342129631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45955.357342129631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45955.357342129631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45955.357342129631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45955.357342129631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45955.357342129631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45955.357342129631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45955.357342129631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45955.357342129631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45955.357342129631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45955.357342129631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45955.357342129631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45955.357342129631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45955.357342129631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45955.357342129631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45955.357342129631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45955.357342129631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45955.357342129631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45955.357342129631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45955.357342129631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45955.357342129631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45955.357342129631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45955.357342129631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45955.357342129631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45955.357342129631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45955.357342129631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45955.357342129631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45955.357342129631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45955.357342129631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45955.357342129631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45955.357342129631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45955.357342129631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45955.357342129631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45955.357342129631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45955.357342129631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45955.357342129631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45955.357342129631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45955.357342129631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45955.357342129631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45955.357342129631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45955.357342129631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45955.357342129631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45955.357342129631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45955.357342129631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45955.357342129631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45955.357342129631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45955.357342129631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45955.357342129631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45955.357342129631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45955.357342129631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45955.357342129631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45955.357342129631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45955.357342129631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45955.357342129631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45955.357342129631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45955.357342129631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45955.357342129631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45955.357342129631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45955.357342129631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45955.357342129631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45955.357342129631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45955.357342129631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45955.357342129631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45955.357342129631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45955.357342129631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45955.357342129631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45955.357342129631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45955.357342129631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45955.357342129631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45955.357342129631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45955.357342129631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45955.357342129631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45955.357342129631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45955.357342129631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45955.357342129631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45955.357342129631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45955.357342129631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45955.357342129631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45955.357342129631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45955.357342129631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45955.357342129631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45955.357342129631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45955.357342129631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45955.357342129631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45955.357342129631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45955.357342129631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45955.357342129631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45955.357342129631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45955.357342129631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45955.357342129631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45955.357342129631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45955.357342129631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45955.357342129631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45955.357342129631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45955.357342129631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45955.357342129631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45955.357342129631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45955.357342129631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45955.357342129631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45955.357342129631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45955.357342129631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45955.357342129631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45955.357342129631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45955.357342129631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45955.357342129631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45955.357342129631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45955.357342129631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45955.357342129631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45955.357342129631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45955.357342129631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45955.357342129631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45955.357342129631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45955.357342129631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45955.357342129631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45955.357342129631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45955.357342129631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45955.357342129631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45955.357342129631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45955.357342129631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45955.357342129631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45955.357342129631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45955.357342129631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45955.357342129631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45955.357342129631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45955.357342129631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45955.357342129631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45955.357342129631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45955.357342129631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45955.357342129631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45955.357342129631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45955.357342129631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45955.357342129631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45955.357342129631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45955.357342129631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45955.357342129631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45955.357342129631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45955.357342129631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45955.357342129631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45955.357342129631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45955.357342129631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45955.357342129631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45955.357342129631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45955.357342129631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45955.357342129631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45955.357342129631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45955.357342129631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45955.357342129631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45955.357342129631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45955.357342129631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45955.357342129631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45955.357342129631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45955.357342129631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45955.357342129631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45955.357342129631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45955.357342129631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45955.357342129631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45955.357342129631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45955.357342129631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45955.357342129631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45955.357342129631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45955.357342129631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45955.357342129631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45955.357342129631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45955.357342129631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45955.357342129631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45955.357342129631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45955.357342129631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45955.357342129631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45955.357342129631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45955.357342129631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45955.357342129631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45955.357342129631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45955.357342129631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45955.357342129631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45955.357342129631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45955.357342129631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45955.357342129631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45955.357342129631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45955.357342129631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45955.357342129631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45955.357342129631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45955.357342129631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45955.357342129631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45955.357342129631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45955.357342129631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45955.357342129631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45955.357342129631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45955.357342129631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45955.357342129631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45955.357342129631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45955.357342129631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45955.357342129631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45955.357342129631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45955.357342129631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45955.357342129631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45955.357342129631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45955.357342129631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45955.357342129631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45955.357342129631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45955.357342129631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45955.357342129631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45955.357342129631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45955.357342129631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45955.357342129631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45955.357342129631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45955.357342129631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45955.357342129631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45955.357342129631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45955.357342129631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45955.357342129631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45955.357342129631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45955.357342129631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45955.357342129631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45955.357342129631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45955.357342129631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45955.357342129631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45955.357342129631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45955.357342129631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45955.357342129631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45955.357342129631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45955.357342129631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45955.357342129631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45955.357342129631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45955.357342129631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45955.357342129631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45955.357342129631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45955.357342129631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45955.357342129631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45955.357342129631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45955.357342129631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45955.357342129631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45955.357342129631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45955.357342129631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45955.357342129631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45955.357342129631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45955.357342129631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45955.357342129631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45955.357342129631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45955.357342129631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45955.357342129631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45955.357342129631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45955.357342129631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45955.357342129631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45955.357342129631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45955.357342129631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45955.357342129631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45955.357342129631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45955.357342129631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45955.357342129631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45955.357342129631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45955.357342129631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45955.357342129631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45955.357342129631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45955.357342129631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45955.357342129631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45955.357342129631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45955.357342129631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45955.357342129631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45955.357342129631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45955.357342129631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45955.357342129631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45955.357342129631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45955.357342129631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45955.357342129631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45955.357342129631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45955.357342129631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45955.357342129631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45955.357342129631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45955.357342129631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45955.357342129631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45955.357342129631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45955.357342129631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45955.357342129631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45955.357342129631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45955.357342129631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45955.357342129631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45955.357342129631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45955.357342129631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45955.357342129631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45955.357342129631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45955.357342129631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39102</v>
      </c>
      <c r="B2" s="104" t="str">
        <f>IFERROR(VLOOKUP(D2,DB!A:K,11,0),"")</f>
        <v>R6</v>
      </c>
      <c r="C2" s="106">
        <v>3</v>
      </c>
      <c r="D2" s="104" t="s">
        <v>34505</v>
      </c>
      <c r="E2" s="107" t="s">
        <v>38998</v>
      </c>
      <c r="F2" s="108">
        <v>45955.327187499999</v>
      </c>
      <c r="G2" s="77">
        <f ca="1">IFERROR(NOW()-F2,"-")</f>
        <v>3.0154629632306751E-2</v>
      </c>
      <c r="H2" s="108">
        <v>45955.300671296296</v>
      </c>
      <c r="I2" s="104" t="str">
        <f>IFERROR(VLOOKUP(D2,DB!A:F,6,0),"")</f>
        <v>SCECO</v>
      </c>
      <c r="J2" s="103" t="str">
        <f>IFERROR(VLOOKUP(D2,DB!A:G,7,0),"")</f>
        <v>Dead</v>
      </c>
      <c r="K2" s="109" t="s">
        <v>39103</v>
      </c>
      <c r="L2" s="110" t="str">
        <f>IFERROR(VLOOKUP(D2,DB!A:I,9,0),"")</f>
        <v>Latis</v>
      </c>
    </row>
    <row r="3" spans="1:16383" ht="31.5" customHeight="1">
      <c r="A3" s="105"/>
      <c r="B3" s="104" t="str">
        <f>IFERROR(VLOOKUP(D3,DB!A:K,11,0),"")</f>
        <v/>
      </c>
      <c r="C3" s="106"/>
      <c r="D3" s="104"/>
      <c r="E3" s="107"/>
      <c r="F3" s="108"/>
      <c r="G3" s="77">
        <f ca="1">IFERROR(NOW()-F3,"-")</f>
        <v>45955.357342129631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45955.357342129631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45955.357342129631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45955.357342129631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45955.357342129631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45955.357342129631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45955.357342129631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45955.357342129631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45955.357342129631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45955.357342129631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45955.357342129631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45955.357342129631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45955.357342129631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45955.357342129631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45955.357342129631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45955.357342129631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45955.357342129631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45955.357342129631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45955.357342129631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45955.357342129631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45955.357342129631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45955.357342129631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45955.357342129631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45955.357342129631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45955.357342129631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45955.357342129631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45955.357342129631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45955.357342129631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45955.357342129631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45955.357342129631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45955.357342129631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45955.357342129631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45955.357342129631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45955.357342129631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45955.357342129631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45955.357342129631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45955.357342129631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45955.357342129631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45955.357342129631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45955.357342129631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45955.357342129631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45955.357342129631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45955.357342129631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45955.357342129631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45955.357342129631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45955.357342129631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45955.357342129631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45955.357342129631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45955.357342129631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45955.357342129631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45955.357342129631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45955.357342129631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45955.357342129631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45955.357342129631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45955.357342129631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45955.357342129631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45955.357342129631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45955.357342129631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45955.357342129631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45955.357342129631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45955.357342129631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45955.357342129631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45955.357342129631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45955.357342129631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45955.357342129631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45955.357342129631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45955.357342129631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45955.357342129631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45955.357342129631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45955.357342129631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45955.357342129631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45955.357342129631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45955.357342129631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45955.357342129631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45955.357342129631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45955.357342129631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45955.357342129631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45955.357342129631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45955.357342129631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45955.357342129631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45955.357342129631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45955.357342129631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45955.357342129631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45955.357342129631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45955.357342129631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45955.357342129631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45955.357342129631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45955.357342129631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45955.357342129631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45955.357342129631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45955.357342129631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45955.357342129631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45955.357342129631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45955.357342129631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45955.357342129631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45955.357342129631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45955.357342129631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45955.357342129631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45955.357342129631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45955.357342129631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45955.357342129631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45955.357342129631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45955.357342129631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45955.357342129631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45955.357342129631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45955.357342129631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45955.357342129631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45955.357342129631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45955.357342129631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45955.357342129631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45955.357342129631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45955.357342129631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45955.357342129631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45955.357342129631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45955.357342129631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45955.357342129631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45955.357342129631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45955.357342129631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45955.357342129631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45955.357342129631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45955.357342129631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45955.357342129631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45955.357342129631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45955.357342129631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45955.357342129631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45955.357342129631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45955.357342129631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45955.357342129631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45955.357342129631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45955.357342129631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45955.357342129631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45955.357342129631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45955.357342129631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45955.357342129631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45955.357342129631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45955.357342129631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45955.357342129631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45955.357342129631</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2025-10-25T05:36:32Z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